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3\12. LOTAIP diciembre 2023\Excel\"/>
    </mc:Choice>
  </mc:AlternateContent>
  <bookViews>
    <workbookView xWindow="0" yWindow="0" windowWidth="23040" windowHeight="9192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datos'!$A$2:$Z$209</definedName>
  </definedNames>
  <calcPr calcId="162913"/>
</workbook>
</file>

<file path=xl/calcChain.xml><?xml version="1.0" encoding="utf-8"?>
<calcChain xmlns="http://schemas.openxmlformats.org/spreadsheetml/2006/main">
  <c r="J209" i="2" l="1"/>
  <c r="N208" i="2"/>
  <c r="M208" i="2"/>
  <c r="L208" i="2"/>
  <c r="K208" i="2"/>
  <c r="N207" i="2"/>
  <c r="M207" i="2"/>
  <c r="L207" i="2"/>
  <c r="K207" i="2"/>
  <c r="M206" i="2"/>
  <c r="L206" i="2"/>
  <c r="K206" i="2"/>
  <c r="N205" i="2"/>
  <c r="M205" i="2"/>
  <c r="L205" i="2"/>
  <c r="K205" i="2"/>
  <c r="N204" i="2"/>
  <c r="M204" i="2"/>
  <c r="L204" i="2"/>
  <c r="K204" i="2"/>
  <c r="N203" i="2"/>
  <c r="M203" i="2"/>
  <c r="L203" i="2"/>
  <c r="K203" i="2"/>
  <c r="M202" i="2"/>
  <c r="L202" i="2"/>
  <c r="K202" i="2"/>
  <c r="N201" i="2"/>
  <c r="M201" i="2"/>
  <c r="L201" i="2"/>
  <c r="K201" i="2"/>
  <c r="N200" i="2"/>
  <c r="M200" i="2"/>
  <c r="L200" i="2"/>
  <c r="K200" i="2"/>
  <c r="N199" i="2"/>
  <c r="M199" i="2"/>
  <c r="L199" i="2"/>
  <c r="K199" i="2"/>
  <c r="N198" i="2"/>
  <c r="M198" i="2"/>
  <c r="L198" i="2"/>
  <c r="K198" i="2"/>
  <c r="N197" i="2"/>
  <c r="M197" i="2"/>
  <c r="L197" i="2"/>
  <c r="K197" i="2"/>
  <c r="N196" i="2"/>
  <c r="M196" i="2"/>
  <c r="L196" i="2"/>
  <c r="K196" i="2"/>
  <c r="N195" i="2"/>
  <c r="M195" i="2"/>
  <c r="L195" i="2"/>
  <c r="K195" i="2"/>
  <c r="M194" i="2"/>
  <c r="L194" i="2"/>
  <c r="K194" i="2"/>
  <c r="N193" i="2"/>
  <c r="M193" i="2"/>
  <c r="L193" i="2"/>
  <c r="K193" i="2"/>
  <c r="N192" i="2"/>
  <c r="M192" i="2"/>
  <c r="L192" i="2"/>
  <c r="K192" i="2"/>
  <c r="N191" i="2"/>
  <c r="M191" i="2"/>
  <c r="L191" i="2"/>
  <c r="K191" i="2"/>
  <c r="N190" i="2"/>
  <c r="M190" i="2"/>
  <c r="L190" i="2"/>
  <c r="K190" i="2"/>
  <c r="N189" i="2"/>
  <c r="M189" i="2"/>
  <c r="L189" i="2"/>
  <c r="K189" i="2"/>
  <c r="N188" i="2"/>
  <c r="M188" i="2"/>
  <c r="L188" i="2"/>
  <c r="K188" i="2"/>
  <c r="M187" i="2"/>
  <c r="L187" i="2"/>
  <c r="K187" i="2"/>
  <c r="N186" i="2"/>
  <c r="M186" i="2"/>
  <c r="L186" i="2"/>
  <c r="K186" i="2"/>
  <c r="N185" i="2"/>
  <c r="M185" i="2"/>
  <c r="L185" i="2"/>
  <c r="K185" i="2"/>
  <c r="N184" i="2"/>
  <c r="M184" i="2"/>
  <c r="L184" i="2"/>
  <c r="K184" i="2"/>
  <c r="N183" i="2"/>
  <c r="M183" i="2"/>
  <c r="L183" i="2"/>
  <c r="K183" i="2"/>
  <c r="N182" i="2"/>
  <c r="M182" i="2"/>
  <c r="L182" i="2"/>
  <c r="K182" i="2"/>
  <c r="N181" i="2"/>
  <c r="M181" i="2"/>
  <c r="L181" i="2"/>
  <c r="K181" i="2"/>
  <c r="N180" i="2"/>
  <c r="M180" i="2"/>
  <c r="L180" i="2"/>
  <c r="K180" i="2"/>
  <c r="N179" i="2"/>
  <c r="M179" i="2"/>
  <c r="L179" i="2"/>
  <c r="K179" i="2"/>
  <c r="N178" i="2"/>
  <c r="M178" i="2"/>
  <c r="L178" i="2"/>
  <c r="K178" i="2"/>
  <c r="N177" i="2"/>
  <c r="M177" i="2"/>
  <c r="L177" i="2"/>
  <c r="K177" i="2"/>
  <c r="N176" i="2"/>
  <c r="M176" i="2"/>
  <c r="L176" i="2"/>
  <c r="K176" i="2"/>
  <c r="N175" i="2"/>
  <c r="M175" i="2"/>
  <c r="L175" i="2"/>
  <c r="K175" i="2"/>
  <c r="N174" i="2"/>
  <c r="M174" i="2"/>
  <c r="L174" i="2"/>
  <c r="K174" i="2"/>
  <c r="N173" i="2"/>
  <c r="M173" i="2"/>
  <c r="L173" i="2"/>
  <c r="K173" i="2"/>
  <c r="N172" i="2"/>
  <c r="M172" i="2"/>
  <c r="L172" i="2"/>
  <c r="K172" i="2"/>
  <c r="N171" i="2"/>
  <c r="M171" i="2"/>
  <c r="L171" i="2"/>
  <c r="K171" i="2"/>
  <c r="M170" i="2"/>
  <c r="L170" i="2"/>
  <c r="K170" i="2"/>
  <c r="N169" i="2"/>
  <c r="M169" i="2"/>
  <c r="L169" i="2"/>
  <c r="K169" i="2"/>
  <c r="N168" i="2"/>
  <c r="M168" i="2"/>
  <c r="L168" i="2"/>
  <c r="K168" i="2"/>
  <c r="N167" i="2"/>
  <c r="M167" i="2"/>
  <c r="L167" i="2"/>
  <c r="K167" i="2"/>
  <c r="N166" i="2"/>
  <c r="M166" i="2"/>
  <c r="L166" i="2"/>
  <c r="K166" i="2"/>
  <c r="N165" i="2"/>
  <c r="M165" i="2"/>
  <c r="L165" i="2"/>
  <c r="K165" i="2"/>
  <c r="N164" i="2"/>
  <c r="M164" i="2"/>
  <c r="L164" i="2"/>
  <c r="K164" i="2"/>
  <c r="N163" i="2"/>
  <c r="M163" i="2"/>
  <c r="L163" i="2"/>
  <c r="K163" i="2"/>
  <c r="M162" i="2"/>
  <c r="L162" i="2"/>
  <c r="K162" i="2"/>
  <c r="N161" i="2"/>
  <c r="M161" i="2"/>
  <c r="L161" i="2"/>
  <c r="K161" i="2"/>
  <c r="N160" i="2"/>
  <c r="M160" i="2"/>
  <c r="L160" i="2"/>
  <c r="K160" i="2"/>
  <c r="N159" i="2"/>
  <c r="M159" i="2"/>
  <c r="L159" i="2"/>
  <c r="K159" i="2"/>
  <c r="N158" i="2"/>
  <c r="M158" i="2"/>
  <c r="L158" i="2"/>
  <c r="K158" i="2"/>
  <c r="N157" i="2"/>
  <c r="M157" i="2"/>
  <c r="L157" i="2"/>
  <c r="K157" i="2"/>
  <c r="N156" i="2"/>
  <c r="M156" i="2"/>
  <c r="L156" i="2"/>
  <c r="K156" i="2"/>
  <c r="M155" i="2"/>
  <c r="L155" i="2"/>
  <c r="K155" i="2"/>
  <c r="N154" i="2"/>
  <c r="M154" i="2"/>
  <c r="L154" i="2"/>
  <c r="K154" i="2"/>
  <c r="N153" i="2"/>
  <c r="M153" i="2"/>
  <c r="L153" i="2"/>
  <c r="K153" i="2"/>
  <c r="N152" i="2"/>
  <c r="M152" i="2"/>
  <c r="L152" i="2"/>
  <c r="K152" i="2"/>
  <c r="N151" i="2"/>
  <c r="M151" i="2"/>
  <c r="L151" i="2"/>
  <c r="K151" i="2"/>
  <c r="M150" i="2"/>
  <c r="L150" i="2"/>
  <c r="K150" i="2"/>
  <c r="N149" i="2"/>
  <c r="M149" i="2"/>
  <c r="L149" i="2"/>
  <c r="K149" i="2"/>
  <c r="N148" i="2"/>
  <c r="M148" i="2"/>
  <c r="L148" i="2"/>
  <c r="K148" i="2"/>
  <c r="N147" i="2"/>
  <c r="M147" i="2"/>
  <c r="L147" i="2"/>
  <c r="K147" i="2"/>
  <c r="N146" i="2"/>
  <c r="M146" i="2"/>
  <c r="L146" i="2"/>
  <c r="K146" i="2"/>
  <c r="N145" i="2"/>
  <c r="M145" i="2"/>
  <c r="L145" i="2"/>
  <c r="K145" i="2"/>
  <c r="N144" i="2"/>
  <c r="M144" i="2"/>
  <c r="L144" i="2"/>
  <c r="K144" i="2"/>
  <c r="N143" i="2"/>
  <c r="M143" i="2"/>
  <c r="L143" i="2"/>
  <c r="K143" i="2"/>
  <c r="N142" i="2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L139" i="2"/>
  <c r="K139" i="2"/>
  <c r="N138" i="2"/>
  <c r="M138" i="2"/>
  <c r="L138" i="2"/>
  <c r="K138" i="2"/>
  <c r="N137" i="2"/>
  <c r="M137" i="2"/>
  <c r="L137" i="2"/>
  <c r="K137" i="2"/>
  <c r="N136" i="2"/>
  <c r="M136" i="2"/>
  <c r="L136" i="2"/>
  <c r="K136" i="2"/>
  <c r="N135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N131" i="2"/>
  <c r="M131" i="2"/>
  <c r="L131" i="2"/>
  <c r="K131" i="2"/>
  <c r="N130" i="2"/>
  <c r="M130" i="2"/>
  <c r="L130" i="2"/>
  <c r="K130" i="2"/>
  <c r="N129" i="2"/>
  <c r="M129" i="2"/>
  <c r="L129" i="2"/>
  <c r="K129" i="2"/>
  <c r="N128" i="2"/>
  <c r="M128" i="2"/>
  <c r="L128" i="2"/>
  <c r="K128" i="2"/>
  <c r="N127" i="2"/>
  <c r="M127" i="2"/>
  <c r="L127" i="2"/>
  <c r="K127" i="2"/>
  <c r="M126" i="2"/>
  <c r="L126" i="2"/>
  <c r="K126" i="2"/>
  <c r="N125" i="2"/>
  <c r="M125" i="2"/>
  <c r="L125" i="2"/>
  <c r="K125" i="2"/>
  <c r="M124" i="2"/>
  <c r="L124" i="2"/>
  <c r="K124" i="2"/>
  <c r="N123" i="2"/>
  <c r="M123" i="2"/>
  <c r="L123" i="2"/>
  <c r="K123" i="2"/>
  <c r="N122" i="2"/>
  <c r="M122" i="2"/>
  <c r="L122" i="2"/>
  <c r="K122" i="2"/>
  <c r="N121" i="2"/>
  <c r="M121" i="2"/>
  <c r="L121" i="2"/>
  <c r="K121" i="2"/>
  <c r="N120" i="2"/>
  <c r="M120" i="2"/>
  <c r="L120" i="2"/>
  <c r="K120" i="2"/>
  <c r="N119" i="2"/>
  <c r="M119" i="2"/>
  <c r="L119" i="2"/>
  <c r="K119" i="2"/>
  <c r="N118" i="2"/>
  <c r="M118" i="2"/>
  <c r="L118" i="2"/>
  <c r="K118" i="2"/>
  <c r="N117" i="2"/>
  <c r="M117" i="2"/>
  <c r="L117" i="2"/>
  <c r="K117" i="2"/>
  <c r="N116" i="2"/>
  <c r="M116" i="2"/>
  <c r="L116" i="2"/>
  <c r="K116" i="2"/>
  <c r="M115" i="2"/>
  <c r="L115" i="2"/>
  <c r="K115" i="2"/>
  <c r="N114" i="2"/>
  <c r="M114" i="2"/>
  <c r="L114" i="2"/>
  <c r="K114" i="2"/>
  <c r="N113" i="2"/>
  <c r="M113" i="2"/>
  <c r="L113" i="2"/>
  <c r="K113" i="2"/>
  <c r="N112" i="2"/>
  <c r="M112" i="2"/>
  <c r="L112" i="2"/>
  <c r="K112" i="2"/>
  <c r="N111" i="2"/>
  <c r="M111" i="2"/>
  <c r="L111" i="2"/>
  <c r="K111" i="2"/>
  <c r="M110" i="2"/>
  <c r="L110" i="2"/>
  <c r="K110" i="2"/>
  <c r="N109" i="2"/>
  <c r="M109" i="2"/>
  <c r="L109" i="2"/>
  <c r="K109" i="2"/>
  <c r="N108" i="2"/>
  <c r="M108" i="2"/>
  <c r="L108" i="2"/>
  <c r="K108" i="2"/>
  <c r="N107" i="2"/>
  <c r="M107" i="2"/>
  <c r="L107" i="2"/>
  <c r="K107" i="2"/>
  <c r="N106" i="2"/>
  <c r="M106" i="2"/>
  <c r="L106" i="2"/>
  <c r="K106" i="2"/>
  <c r="N105" i="2"/>
  <c r="M105" i="2"/>
  <c r="L105" i="2"/>
  <c r="K105" i="2"/>
  <c r="N104" i="2"/>
  <c r="M104" i="2"/>
  <c r="L104" i="2"/>
  <c r="K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M3" i="2" l="1"/>
  <c r="L3" i="2"/>
  <c r="I209" i="2" l="1"/>
  <c r="H209" i="2"/>
  <c r="G209" i="2"/>
  <c r="F209" i="2"/>
  <c r="E209" i="2"/>
  <c r="D209" i="2"/>
  <c r="N3" i="2"/>
  <c r="K3" i="2"/>
  <c r="N209" i="2" l="1"/>
  <c r="K209" i="2"/>
  <c r="L209" i="2"/>
  <c r="M209" i="2"/>
</calcChain>
</file>

<file path=xl/sharedStrings.xml><?xml version="1.0" encoding="utf-8"?>
<sst xmlns="http://schemas.openxmlformats.org/spreadsheetml/2006/main" count="474" uniqueCount="302">
  <si>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</si>
  <si>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</si>
  <si>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</si>
  <si>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</si>
  <si>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</si>
  <si>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</si>
  <si>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</si>
  <si>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</si>
  <si>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</si>
  <si>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</si>
  <si>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</si>
  <si>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</si>
  <si>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</si>
  <si>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</si>
  <si>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</si>
  <si>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</si>
  <si>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</si>
  <si>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</si>
  <si>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</si>
  <si>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</si>
  <si>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</si>
  <si>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</si>
  <si>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</si>
  <si>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</si>
  <si>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</si>
  <si>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</si>
  <si>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</si>
  <si>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</si>
  <si>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</si>
  <si>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</si>
  <si>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</si>
  <si>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</si>
  <si>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</si>
  <si>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</si>
  <si>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</si>
  <si>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</si>
  <si>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</si>
  <si>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</si>
  <si>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</si>
  <si>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</si>
  <si>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</si>
  <si>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</si>
  <si>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JAVIER ZAPATA</t>
  </si>
  <si>
    <t>ezapata@emaseo.gob.ec</t>
  </si>
  <si>
    <t>(02) 382-9670 EXTENSIÓN 206</t>
  </si>
  <si>
    <t>REMUNERACIONES UNIFICADAS</t>
  </si>
  <si>
    <t>PAGO AL PERSONAL ADMINISTRATIVO</t>
  </si>
  <si>
    <t>SALARIOS UNIFICADOS</t>
  </si>
  <si>
    <t>DÉCIMO TERCER SUELDO</t>
  </si>
  <si>
    <t>DÉCIMO CUARTO SUELDO</t>
  </si>
  <si>
    <t>COMPENSACIÓN POR TRANSPORTE</t>
  </si>
  <si>
    <t>REFRIGERIO</t>
  </si>
  <si>
    <t>POR CARGAS FAMILIARES</t>
  </si>
  <si>
    <t>SUBSIDIO ANTIGÜEDAD</t>
  </si>
  <si>
    <t>BENEFICIOS SOCIALES</t>
  </si>
  <si>
    <t>PAGO AL PERSONAL OPERATIVO</t>
  </si>
  <si>
    <t>REMUNERACIÓN UNIFICADA PARA PASANTES INTERNOS ROT SALUD</t>
  </si>
  <si>
    <t>REMUNERACIÓN UNIFICADA PARA PASANTES E INTERNOS ROTATIVOS DE SALUD</t>
  </si>
  <si>
    <t>HORAS EXTRAORDINARIAS Y SUPLEMENTARIAS</t>
  </si>
  <si>
    <t>SUBROGACIONES</t>
  </si>
  <si>
    <t>ENCARGOS</t>
  </si>
  <si>
    <t>APORTE PATRONAL</t>
  </si>
  <si>
    <t>FONDO DE RESERVA</t>
  </si>
  <si>
    <t>COMPENSACIÓN VACACIONES NO GOZADAS CESACIÓN FUNCIONES</t>
  </si>
  <si>
    <t>PENSIONES DE JUBILACIÓN PATRONAL</t>
  </si>
  <si>
    <t>PAGO DE INDEMNIZACIONES Y ROL DE JUBILADOS</t>
  </si>
  <si>
    <t>AGUA POTABLE</t>
  </si>
  <si>
    <t>CUMPLIR CON EL CRONOGRAMA DE PAGOS DE SERVICIOS BÁSICOS</t>
  </si>
  <si>
    <t>ENERGÍA ELÉCTRICA</t>
  </si>
  <si>
    <t>TELECOMUNICACIONES</t>
  </si>
  <si>
    <t>SERVICIO DE CORREO</t>
  </si>
  <si>
    <t>GASTOS DE CAJA CHICA</t>
  </si>
  <si>
    <t>TRANSPORTE DE PERSONAL</t>
  </si>
  <si>
    <t>GARANTIZAR EL TRANSPORTE DEL PERSONAL ADMINISTRATIVO</t>
  </si>
  <si>
    <t>ESPECTÁCULOS CULTURALES Y SOCIALES</t>
  </si>
  <si>
    <t>LOGÍSTICA PARA ACTIVIDADES DE MARKETING, COMUNICACIÓN Y RELACIONES PÚBLICAS</t>
  </si>
  <si>
    <t>DIFUSIÓN INFORMACIÓN Y PUBLICIDAD</t>
  </si>
  <si>
    <t xml:space="preserve">ESTRATEGIAS DE MARKETING, COMUNICACIÓN Y RELACIONES PÚBLICAS </t>
  </si>
  <si>
    <t>REALIZAR PUBLICACIONES PERMANENTES A TRAVÉS DE HOSTING WEB</t>
  </si>
  <si>
    <t>SERVICIO DE ASEO</t>
  </si>
  <si>
    <t>SERVICIO DE DESRATIZACIÓN Y FUMIGACIÓN</t>
  </si>
  <si>
    <t>SERVICIO DE GUARDERÍA</t>
  </si>
  <si>
    <t>DIGITALIZACIÓN DE INFORMACIÓN Y DATOS PÚBLICOS</t>
  </si>
  <si>
    <t>SERVICIO DE IDENTIFICACIÓN, RASTREO, MONITOREO, SEGUIMIENTO</t>
  </si>
  <si>
    <t>RASTREO SATELITAL</t>
  </si>
  <si>
    <t>COMBUSTIBLES</t>
  </si>
  <si>
    <t>PAGO DE COMBUSTIBLE FLOTA LIVIANA</t>
  </si>
  <si>
    <t>PASAJES AL INTERIOR</t>
  </si>
  <si>
    <t>ADQUISICIÓN DE PASAJES AÉREOS</t>
  </si>
  <si>
    <t>VIÁTICOS Y SUBSISTECIAS EN EL INTERIOR</t>
  </si>
  <si>
    <t>PAGO VIÁTICOS AL PERSONAL ADMINISTRATIVO</t>
  </si>
  <si>
    <t>EDIFICIOS LOCALES (MANTENIMIENTOS)</t>
  </si>
  <si>
    <t>CUMPLIMIENTO DE CRONOGRAMA DE MANTENIMIENTO Y OBRAS PLANIFICADAS</t>
  </si>
  <si>
    <t>MOBILIARIOS (MANTENIMIENTOS)</t>
  </si>
  <si>
    <t>MANTENIMIENTO DE MOBILIARIO INSTITUCIONAL</t>
  </si>
  <si>
    <t>MAQUINARIAS Y EQUIPOS (MANTENIMIENTOS)</t>
  </si>
  <si>
    <t>SOPORTE Y MANTENIMIENTO DEL SISTEMA DE RADIO COMUNICACIÓN</t>
  </si>
  <si>
    <t>CONSULTORÍA ASESORÍA E INVESTIGACIÓN</t>
  </si>
  <si>
    <t>CONSULTORÍA DE DIAGNÓSTICO, IMPLEMENTACIÓN Y ACOMPAÑAMIENTO PARA LA ADOPCIÓN DE LAS NORMAS INTERNACIONALES DE INFORMACIÓN FINANCIERA NIIF POR LOS AÑOS 2021, 2022 Y 2023</t>
  </si>
  <si>
    <t>SERVICIO DE AUDITORÍA</t>
  </si>
  <si>
    <t>AUDITORÍA DE ESTADOS FINANCIEROS 2020</t>
  </si>
  <si>
    <t>HONORARIOS CONTRATOS CIVILES SERVICIOS</t>
  </si>
  <si>
    <t>CONTINGENTES JUDICIALES</t>
  </si>
  <si>
    <t>CONTRATACIÓN DE PERSONAL POR HONORARIOS DE SERVICIOS PROFESIONALES</t>
  </si>
  <si>
    <t>CAPACITACIÓN A SERVIDORES PÚBLICOS</t>
  </si>
  <si>
    <t>CAPACITACIÓN A PERSONAL DE EMASEO EP</t>
  </si>
  <si>
    <t>DESARROLLO SISTEMAS INFORMÁTICOS</t>
  </si>
  <si>
    <t>SERVICIO DE SOPORTE, MANTENIMIENTO Y USO DE LICENCIAS</t>
  </si>
  <si>
    <t>DESARROLLO, SOPORTE Y MANTENIMIENTO DE SISTEMAS Y APLICACIONES INFORMÁTICAS</t>
  </si>
  <si>
    <t>ARREND.Y LICENCIA DE USO DE PAQ.INFORMÁTICOS</t>
  </si>
  <si>
    <t>SUSCRIPCIÓN ANUAL AL SISTEMA INTEGRADO DE LEGISLACIÓN ECUATORIANA</t>
  </si>
  <si>
    <t xml:space="preserve">SERVICIO DE SOPORTE, MANTENIMIENTO Y USO DE LICENCIAS </t>
  </si>
  <si>
    <t>ARRENDAMIENTOS DE EQUIPOS INFORMÁTICOS</t>
  </si>
  <si>
    <t>ADQUISICIÓN DE LICENCIAS, EQUIPOS, SISTEMAS E INFRASTRUCTURA TECNOLÓGICA</t>
  </si>
  <si>
    <t xml:space="preserve">SERVICIOS DE ARRENDAMIENTO DE EQUIPOS O INFRAESTRUCTURA TECNOLÓGICA </t>
  </si>
  <si>
    <t>MANTENI.Y REPARA.DE EQUIP.Y SIST.INFORMÁTICOS</t>
  </si>
  <si>
    <t>SERVICIOS DE SOPORTE, MANTENIMIENTO Y REPARACIÓN DE EQUIPOS TECNOLÓGICOS</t>
  </si>
  <si>
    <t>SERVICIOS DE SOPORTE Y MANTENIMIENTO DE SISTEMAS E INFRAESTRUCTURA TECNOLÓGICA</t>
  </si>
  <si>
    <t>ALIMENTOS Y BEBIDAS</t>
  </si>
  <si>
    <t>SERVICIO DE RECARGA DE AGUA EMBOTELLADA</t>
  </si>
  <si>
    <t>VESTUARIO LENCERIA Y PREND. DE PROTE</t>
  </si>
  <si>
    <t>ADQUISICIÓN DE UNIFORMES PARA EL PERSONAL ADMINISTRATIVO</t>
  </si>
  <si>
    <t>LUBRICANTES</t>
  </si>
  <si>
    <t>MATERIALES DE OFICINA</t>
  </si>
  <si>
    <t>ADQUISICIÓN DE EXISTENCIAS DE MATERIALES DE OFICINA</t>
  </si>
  <si>
    <t>MATERIALES DE ASEO</t>
  </si>
  <si>
    <t>ADQUISICIÓN DE EXISTENCIAS DE MATERIALES DE ASEO</t>
  </si>
  <si>
    <t>MATER.DE IMPRES.FOTO.REPROD.Y PUBLICACIONES</t>
  </si>
  <si>
    <t>ADQUISICIÓN EXISTENCIAS CARTUCHOS IMPRESORAS</t>
  </si>
  <si>
    <t>MATER.D CONST.ELECT.PLOME.Y CARPINTERÍA</t>
  </si>
  <si>
    <t xml:space="preserve">ADQUISICIÓN DE REPUESTOS, ACCESORIOS TECNOLÓGICOS, MATERIALES DE RED Y MATERIALES ELÉCTRICOS  </t>
  </si>
  <si>
    <t>ADQUISICIÓN DE PALLETS PARA LA TRANSFERENCIA DE ARCHIVO PASIVO A LAS INSTALACIONES DEL MDMQ</t>
  </si>
  <si>
    <t>REPUESTO Y ACCESORIOS</t>
  </si>
  <si>
    <t>ADQUISICIÓN DE REPUESTOS, ACCESORIOS TECNOLÓGICOS, MATERIALES DE RED Y MATERIALES ELÉCTRICOS</t>
  </si>
  <si>
    <t>ADQUISICIÓN DE REPUESTOS PARA EQUIPOS COMUNICACIONALES</t>
  </si>
  <si>
    <t>DISPOSITIVOS MÉDICOS DE USO GENERAL</t>
  </si>
  <si>
    <t>ADQUISICIÓN DE MATERIALES PARA ALCOHOLÍMETROS</t>
  </si>
  <si>
    <t>MATERIALES DE PELUQUERÍA</t>
  </si>
  <si>
    <t>ADQUISICIÓN DE EXISTENCIAS DE MATERIALES DE PELUQUERÍA</t>
  </si>
  <si>
    <t>HERRAMIENTAS Y EQUIPOS MENORES</t>
  </si>
  <si>
    <t>ADQUISICIÓN DE BIENES PARA EL MANTENIMIENTO DE LA INFRAESTRUCTURA DE LA EMPRESA</t>
  </si>
  <si>
    <t>EQUIPOS, SISTEMAS Y PAQUETES INFORMÁTICOS</t>
  </si>
  <si>
    <t xml:space="preserve">ADQUISICIÓN DE LICENCIAS, EQUIPOS, SISTEMAS E INFRAESTRUCTURA TECNOLÓGICA  </t>
  </si>
  <si>
    <t>SECTOR PÚBLICO FINANCIERO</t>
  </si>
  <si>
    <t>INTERÉS BANCARIO BDE</t>
  </si>
  <si>
    <t>INTERÉS BANCARIO BDE II</t>
  </si>
  <si>
    <t>SECTOR PRIVADO NO FINANCIERO</t>
  </si>
  <si>
    <t>INTERÉS CONTRATO RECOBAQ</t>
  </si>
  <si>
    <t>COMISIONES Y OTROS CARGOS</t>
  </si>
  <si>
    <t>COMISIÓN BANCARIA BEDE</t>
  </si>
  <si>
    <t>COST.FINANC.CONVENIOS DE COOPERACIÓN INTERINSTITUCIONAL</t>
  </si>
  <si>
    <t xml:space="preserve">COMISIÓN POR LA RECAUDACIÓN DE LA TGIRS </t>
  </si>
  <si>
    <t>COMISIONES BANCARIAS</t>
  </si>
  <si>
    <t>GASTOS BANCARIOS</t>
  </si>
  <si>
    <t>COSTAS JUDICIALES</t>
  </si>
  <si>
    <t>GASTOS JUDICIALES</t>
  </si>
  <si>
    <t>INDEMNIZACIONES POR SETENCIAS JUDICIALES</t>
  </si>
  <si>
    <t>A ENTIDADES DE GOBIERNO SECCIONAL</t>
  </si>
  <si>
    <t>PAGO A PARROQUIAS DESCENTRALIZADAS</t>
  </si>
  <si>
    <t>A JUBILADOS PATRONALES</t>
  </si>
  <si>
    <t>POR APLICACIÓN DE CTAS.FONDOS ESPECIALES</t>
  </si>
  <si>
    <t>CONTRIBUCIÓN CONTRALORÍA GENERAL ESTADO</t>
  </si>
  <si>
    <t>REMUNERACIÓN MENSUAL UNIFICADA PARA PASANTES</t>
  </si>
  <si>
    <t>PAGO A PASANTES</t>
  </si>
  <si>
    <t>COMPENSACIÓN POR DESAHUCIO</t>
  </si>
  <si>
    <t>POR JUBILACIÓN</t>
  </si>
  <si>
    <t>COMPENSACIÓN VACACIONES NO GOZADAS CESACION FUNCIONES</t>
  </si>
  <si>
    <t>SERVICIOS DE INTERNET, ENLACES DE DATOS, USO DE ESPECTRO RADIO ELÉCTRICO - TELECOMUNICACIONES</t>
  </si>
  <si>
    <t xml:space="preserve">SERVICIO DE RASTREO SATELITAL Y TELEMETRÍA  </t>
  </si>
  <si>
    <t>GARANTIZAR EL TRANSPORTE DEL PERSONAL OPERATIVO</t>
  </si>
  <si>
    <t>FLETES Y MANIOBRAS</t>
  </si>
  <si>
    <t>SERVICIO DE ALQUILER DE TRANSPORTE PARA TRASLADO DE LA FLOTA VEHICULAR Y DE BIENES</t>
  </si>
  <si>
    <t>SERVICIO DE ALQUILER DE TRANSPORTE DE TRASLADO DE COMBUSTIBLE</t>
  </si>
  <si>
    <t>ALMACENAMIENTO, EMBALAJE, ENVASE Y RECARGA DE EXTINTORES</t>
  </si>
  <si>
    <t>ADQUISICIÓN DE RECURSOS PARA EL MANTENIMIENTO DE LA FLOTA (REPUESTOS E INSUMOS)</t>
  </si>
  <si>
    <t>RECARGA Y MANTENIMIENTO DE EXTINTORES CONTRA INCENDIOS DE CENTROS LOGÍSTICOS Y TALLERES</t>
  </si>
  <si>
    <t>RECARGA DE TANQUES DE OXÍGENO</t>
  </si>
  <si>
    <t>EDICION IMPRE.PRODUC.Y PUBLICACIONES</t>
  </si>
  <si>
    <t>CARNETIZACIÓN DEL PERSONAL</t>
  </si>
  <si>
    <t>SERVICIO DE VIGILANCIA</t>
  </si>
  <si>
    <t>VELAR POR LA SEGURIDAD DE LAS INSTALACIONES DE EMASEO EP</t>
  </si>
  <si>
    <t>SERVICIOS DE ASEO</t>
  </si>
  <si>
    <t>EJECUTAR LOS MANTENIMIENTOS PREVENTIVOS Y CORRECTIVOS DE LA FLOTA RECOBAQ</t>
  </si>
  <si>
    <t>TRANSPORTE Y TRATAMIENTO DE DESECHOS HOSPITALARIOS GENERADOS EN EL DISPENSARIO MÉDICO DE LA EMASEO-EP</t>
  </si>
  <si>
    <t>TRASLADO Y DISPOSICIÓN FINAL DE RESIDUOS</t>
  </si>
  <si>
    <t>SERVICIOS DE ASEO, LAVADO DE VESTIMENTA DE TRABAJO, FUMIGACIÓN, DESINFECCIÓN, LIMPIEZA DE INSTALACIONES, MANEJO DE DESECHOS CONTAMINADOS, RECUPERACIÓN Y CLASIFICACIÓN DE MATERIALES RECICLABLES</t>
  </si>
  <si>
    <t>CONTRATACIÓN DE PRESTADORES DE SERVICIO DE LIMPIEZA</t>
  </si>
  <si>
    <t>SERVICIOS MÉDICOS HOSPITALARIOS</t>
  </si>
  <si>
    <t>EXÁMENES DE LABORATORIO DE PERSONAL</t>
  </si>
  <si>
    <t xml:space="preserve">SERVICIOS DE ALMACENAMIENTO,CONTROL,CUSTODIA,DISPENSACIÓN </t>
  </si>
  <si>
    <t>MEDICINAS, PRODUCTOS FARMACÉUTICOS Y MATERIALES PARA DISPENSARIOS</t>
  </si>
  <si>
    <t>PAGO DE COMBUSTIBLE FLOTA PESADA</t>
  </si>
  <si>
    <t>PAGO VIÁTICOS AL PERSONAL OPERATIVO</t>
  </si>
  <si>
    <t>MANT.EDIFICIOS LOCALES Y RESIDENCIAS</t>
  </si>
  <si>
    <t>ADECUACIÓN Y READECUACIÓN DE CUARTELILLOS EXISTENTES DE LA EMASEO EP</t>
  </si>
  <si>
    <t>MANT.MAQUINARIAS Y EQUIPOS</t>
  </si>
  <si>
    <t>EJECUTAR LOS MANTENIMIENTOS PREVENTIVOS Y CORRECTIVOS DE MAQUINARIA Y EQUIPOS</t>
  </si>
  <si>
    <t>MANTENIMIENTO DE EQUIPO MÉDICO Y ODONTOLÓGICO</t>
  </si>
  <si>
    <t>ADQUISICIÓN DE EQUIPOS PARA EL CONTROL DE LA DISPOSICIÓN DE LOS RESIDUOS</t>
  </si>
  <si>
    <t>TRATAMIENTO DE AGUAS RESIDUALES EN LOS CENTROS DE OPERACIONES LA OCCIDENTAL Y FORESTAL</t>
  </si>
  <si>
    <t>CALIBRACIÓN ALCOHOTEST PARA PRUEBAS DE CAMPO PERSONAL OPERATIVO</t>
  </si>
  <si>
    <t>ADQUISICIÓN DE GENERADORES ELÉCTRICOS PARA LOS CENTROS DE OPERACIONES DE LA OCCIDENTAL Y LA FORESTAL</t>
  </si>
  <si>
    <t>MANTENIMIENTO VEHÍCULOS</t>
  </si>
  <si>
    <t>MANTENIMIENTO DE LA NUEVA FLOTA BDE II</t>
  </si>
  <si>
    <t>INFRAESTRUCTURA</t>
  </si>
  <si>
    <t>MANTENIMIENTO DE CONTENEDORES PARA RESIDUOS ORDINARIOS</t>
  </si>
  <si>
    <t>ARRI/EDIFICIOS LOCALES Y RESIDENCIA</t>
  </si>
  <si>
    <t>MEDIACIÓN PARA EL PAGO ARRENDAMIENTO CUARTELILLO LA BRICEÑO</t>
  </si>
  <si>
    <t>ARRIENDO MAQUINARIAS Y EQUIPOS</t>
  </si>
  <si>
    <t>ALQUILER DE MAQUINARIA Y EQUIPO.</t>
  </si>
  <si>
    <t>CONTRATACIÓN DE LA CONSULTORÍA PARA LA REGULARIZACIÓN AMBIENTAL DE LA RECOLECCIÓN, TRANSPORTE Y ALMACENAMIENTO TEMPORAL DE RESIDUOS SOLIDOS PELIGROSOS Y ESPECIALES.</t>
  </si>
  <si>
    <t>CONTRATACIÓN DE LA CONSULTORÍA PARA AUDITORÍA AMBIENTAL DE CUMPLIMIENTO DEL PLAN DE MANEJO AMBIENTAL</t>
  </si>
  <si>
    <t>CONTRATACIÓN DE UNA CONSULTORÍA PARA LA CONSTATACIÓN FÍSICA Y REVALORIZACIÓN DE BIENES E INVENTARIOS DE EMASEO EP</t>
  </si>
  <si>
    <t xml:space="preserve">CONTRATACIÓN DE UNA CONSULTORÍA INTEGRAL PARA LA CONSTRUCCIÓN Y/O ADECUACIÓN, AMPLIACIÓN Y REMODELACIÓN DE LAS BODEGAS DE LA EMASEO EP </t>
  </si>
  <si>
    <t>CONSULTORÍA POR CONTRATACIÓN DIRECTA DE UN ESTUDIO DE VALORACIÓN DE CARGOS DE LA EMASEO EP</t>
  </si>
  <si>
    <t>SERVICIO DE CAPACITACIÓN</t>
  </si>
  <si>
    <t>CERTIFICACIÓN A LOS CONDUCTORES DEL VEHÍCULO 2558 EN EL MANEJO, RECOLECCIÓN Y TRANSPORTE DE RESIDUOS PELIGROSOS</t>
  </si>
  <si>
    <t>FISCALIZACIÓN E INSPECCIONES TÉCNICAS</t>
  </si>
  <si>
    <t>CONTRATAR LOS SERVICIOS DE UNA COMPAÑÍA VERIFICADORA DE LA NTE INEN 2266, PARA LA REALIZACIÓN DE LA INSPECCIÓN TÉCNICA DEL VEHÍCULO 2558</t>
  </si>
  <si>
    <t>HONORARIOS POR CONTRATO CIVILES DE SERVICIOS</t>
  </si>
  <si>
    <t>INVESTIGACIONES PROFESIONALES Y ANÁLISIS DE LABORATORIO</t>
  </si>
  <si>
    <t>CONTRATAR LOS SERVICIOS DE UNA EMPRESA CALIFICADA POR EL AUTORIDAD AMBIENTAL NACIONAL, PARA REALIZAR EL MONITOREO BIÓTICO</t>
  </si>
  <si>
    <t>CONTRATAR LOS SERVICIOS DE UNA EMPRESA CALIFICADA POR EL AUTORIDAD AMBIENTAL NACIONAL, PARA REALIZAR EL MONITOREO DE AGUAS RESIDUALES</t>
  </si>
  <si>
    <t>CONTRATAR EL SERVICIO DE UN LABORATORIO ACREDITADO POR EL SAE, PARA REALIZAR EL MONITOREO DE  RUIDO AMBIENTAL DIURNO Y NOCTURNO</t>
  </si>
  <si>
    <t>ACTUALIZACIÓN DE LICENCIAS Y COMPONENTES PARA SCANERS DE DIAGNOSTICO VEHICULAR</t>
  </si>
  <si>
    <t>VESTUARIO LENCERÍA Y PREND. DE PROTECCIÓN</t>
  </si>
  <si>
    <t>UNIFORMES, EQUIPOS DE PROTECCIÓN DEL PERSONAL OPERATIVO</t>
  </si>
  <si>
    <t>ADQUISICIÓN DE LUBRICANTES E INSUMOS PARA EL MANTENIMIENTO DE LA FLOTA VEHICULAR</t>
  </si>
  <si>
    <t xml:space="preserve">CARNETIZACIÓN DEL PERSONAL </t>
  </si>
  <si>
    <t>ADQUISICIÓN DE MATERIALES DE ASEO Y LIMPIEZA</t>
  </si>
  <si>
    <t>MATERIALES PARA EL SERVICIO DE RECOLECCIÓN Y ASEO</t>
  </si>
  <si>
    <t>MATER.DE IMPRES.FOTO.REPROD.Y PUBLIC</t>
  </si>
  <si>
    <t>ADQUISICIÓN DE SEÑALÉTICA DE SEGURIDAD INDUSTRIAL PARA EMASEO EP</t>
  </si>
  <si>
    <t>SEÑALÉTICA EN BASE A LAS NORMAS INEN 2266 DEL VEHÍCULO 2558</t>
  </si>
  <si>
    <t>MEDICINAS Y PRODUCTOS FARMACÉUTICOS</t>
  </si>
  <si>
    <t>ADQUISICIÓN DE INSUMOS ODONTOLÓGICOS Y PRODUCTOS FARMACÉUTICOS PARA EL PERSONAL</t>
  </si>
  <si>
    <t>ADQUISICIÓN DE MATERIALES DE ACERO, SOLDADURA E INSUMOS PARA EL MANTENIMIENTO DE LA FLOTA</t>
  </si>
  <si>
    <t>ADECUACIÓN Y READECUACIÓN DE CUARTELILLOS EXISTENTES DE LA EMASEO  EP</t>
  </si>
  <si>
    <t>ADQUISICIÓN DE MATERIALES DE ACERO, SOLDADURA E INSUMOS PARA LA FABRICACIÓN DE INSTRUMENTOS NECESARIOS PARA LA PRESTACIÓN DE LOS SERVICIOS DE ASEO</t>
  </si>
  <si>
    <t xml:space="preserve">ADQUISICIÓN DE CARPAS DE PROTECCIÓN TIPO LONA PARA VEHÍCULOS DE TRANSPORTE DE DESECHOS SÓLIDOS PARA LA EMASEO EP </t>
  </si>
  <si>
    <t>REPUESTO Y ACCESORIOS GTO. PRODUCCIÓN</t>
  </si>
  <si>
    <t>TASAS GENERALES, IMPUESTOS, CONTRIBUCIONES, PERMISOS, LICENC</t>
  </si>
  <si>
    <t>TASA DE MATRICULACIÓN, REVISIÓN TÉCNICA, BODEGAJE DE LA FLOTA VEHICULAR</t>
  </si>
  <si>
    <t>PAGO DE TASAS AL MINISTERIO DE AMBIENTE, AGUA Y TRANSICIÓN ECOLÓGICA, CORRESPONDIENTES AL PROCESO DE AUDITORÍA AMBIENTAL DE CUMPLIMIENTO</t>
  </si>
  <si>
    <t xml:space="preserve">TASAS PARA PAGO DE IMPUESTOS, PERMISOS, LICENCIAS Y SERVICIOS PÚBLICOS  </t>
  </si>
  <si>
    <t>SEGUROS GASTOS DE PRODUCCIÓN</t>
  </si>
  <si>
    <t>GARANTIZAR LOS BIENES ASEGURADOS DE LA EMPRESA</t>
  </si>
  <si>
    <t>CONTRATACIÓN PARA EL SEGURO DE VIDA PARA EL PERSONAL</t>
  </si>
  <si>
    <t>CONTRATACIÓN DE PÓLIZA DE SEGUROS DE RAMOS GENERALES PARA EMASEO EP</t>
  </si>
  <si>
    <t>CONSTRUCCIONES Y EDIFICACIONES</t>
  </si>
  <si>
    <t xml:space="preserve">TRATAMIENTO DE AGUAS RESIDUALES EN LOS CENTROS DE OPERACIONES LA OCCIDENTAL Y FORESTAL </t>
  </si>
  <si>
    <t>CONSTRUCCIÓN Y READECUACIÓN DE LOS CENTROS LÓGISTICOS DE EMASEO EP</t>
  </si>
  <si>
    <t>MOBILIARIOS</t>
  </si>
  <si>
    <t xml:space="preserve">ADQUISICIÓN DE MOBILIARIO </t>
  </si>
  <si>
    <t>MAQUINARIAS Y EQUIPOS</t>
  </si>
  <si>
    <t xml:space="preserve">ADQUISICIÓN DE LICENCIAS, EQUIPOS, SISTEMAS E INFRAESTRUCTURA TECNOLÓGICA </t>
  </si>
  <si>
    <t>ADQUISICIÓN DE EQUIPOS PARA LA GESTIÓN DE COMUNICACIÓN DE EMASEO EP</t>
  </si>
  <si>
    <t>ADQUISICIÓN DE BIENES PARA USO GENERAL DEL PERSONAL DE LA EMPRESA</t>
  </si>
  <si>
    <t>ADQUISICIÓN DE RECURSOS PARA EL MANTENIMIENTO DE LA FLOTA (REPUESTOS E  INSUMOS)</t>
  </si>
  <si>
    <t xml:space="preserve">ADQUISICIÓN DE UN ASENSOR PARA PERSONAS, INCLUIDO LA INSTALACIÓN Y PUESTA EN MARCHA EN EL EDIFICIO DE EMASEO EP </t>
  </si>
  <si>
    <t>ADQUISICIÓN DE EQUIPOS DE AMPLIFICACIÓN DE PERIFONEO PARA LA DIFUSIÓN DE HORARIOS DE RECOLECCIÓN EN EL DMQ</t>
  </si>
  <si>
    <t>ADQUISICIÓN DE ALCOHOLÍMETROS</t>
  </si>
  <si>
    <t>REPOSICIÓN DE CONTENEDORES PARA EL SERVICIO DE RECOLECCIÓN  CONTENERIZADA</t>
  </si>
  <si>
    <t>VEHÍCULOS</t>
  </si>
  <si>
    <t>ADQUISICIÓN DE FLOTA LIVIANA (CAMIONETAS)</t>
  </si>
  <si>
    <t xml:space="preserve">ADQUISICIÓN DE FLOTA LIVIANA PARA LA GERENCIA GENERAL </t>
  </si>
  <si>
    <t>ADQUISICIÓN DE MAQUINARIA Y EQUIPOS CRÉDITO BDE II CARGA FRONTAL</t>
  </si>
  <si>
    <t>ADQUISICIÓN DE MAQUINARIA Y EQUIPOS CRÉDITO BDE II CARGA POSTERIOR</t>
  </si>
  <si>
    <t>ADQUISICIÓN DE MAQUINARIA Y EQUIPOS CRÉDITO BDE II BARREDORA MECÁNICA</t>
  </si>
  <si>
    <t>ADQUISICIÓN DE MAQUINARIA Y EQUIPOS CRÉDITO BDE II HIDROLAVADORA</t>
  </si>
  <si>
    <t>ADQUISICIÓN DE MAQUINARIA Y EQUIPOS CRÉDITO BDE II CARGA LATERAL</t>
  </si>
  <si>
    <t>ADQUISICIÓN DE VOLQUETAS PARA LA PRESTACIÓN DE LOS SERVICIOS DE ASEO EN EL DMQ</t>
  </si>
  <si>
    <t>FORTALECIMIENTO DEL SERVICIO DE RECOLECCIÓN DIFERENCIADA CON LOS CEGAM</t>
  </si>
  <si>
    <t>ADQUISICIÓN DE MOTOCICLETAS PARA EL CONTROL DE LOS SERVICIOS DE ASEO</t>
  </si>
  <si>
    <t xml:space="preserve">ADQUISICIÓN DE LA FLOTA LIVIANA PARA LAS GESTIONES DE LA OPERACIÓN DE LOS SERVICIOS DE ASEO Y RECOLECCIÓN </t>
  </si>
  <si>
    <t>HERRAMIENTAS</t>
  </si>
  <si>
    <t xml:space="preserve">ADQUISICIÓN DE BIENES PARA EL MANTENIMIENTO DE LA INFRAESTRUCTURA DE LA EMPRESA </t>
  </si>
  <si>
    <t>ADQUISICIÓN DE HERRAMIENTAS Y EQUIPAMIENTO PARA TALLERES</t>
  </si>
  <si>
    <t>EQUIPOS SISTEMAS Y PAQUETES INFORMÁTICOS</t>
  </si>
  <si>
    <t>ADQUISICIÓN DE LICENCIAS, EQUIPOS, SISTEMAS E INFRAESTRUCTURA TECNOLÓGICA</t>
  </si>
  <si>
    <t>PARTES Y REPUESTOS</t>
  </si>
  <si>
    <t>EQUIPOS MÉDICOS</t>
  </si>
  <si>
    <t>ADQUISICIÓN EQUIPOS MÉDICOS</t>
  </si>
  <si>
    <t>EQUIPOS DE REHABILITACIÓN Y TERAPIA FÍSICA</t>
  </si>
  <si>
    <t>AL SECTOR PÚBLICO FINANCIERO</t>
  </si>
  <si>
    <t>AMORTIZACIÓN CAPITAL PRÉSTAMO BDE</t>
  </si>
  <si>
    <t>AMORTIZACIÓN CAPITAL PRÉSTAMO BDE II</t>
  </si>
  <si>
    <t>AL SECTOR PÚBLICO NO FINANCIERO</t>
  </si>
  <si>
    <t>PAGO ANTICIPO A LA TGIRS</t>
  </si>
  <si>
    <t>AL SECTOR PRIVADO NO FINANCIERO</t>
  </si>
  <si>
    <t>AMORTIZACIÓN CAPITAL CONTRATO RECOBAQ</t>
  </si>
  <si>
    <t>DE CUENTAS X PAGAR</t>
  </si>
  <si>
    <t>CUENTAS POR PAGAR AÑOS ANTERIORES</t>
  </si>
  <si>
    <t>TOTAL</t>
  </si>
  <si>
    <t>DEPURACIÓN DOCUMENTAL DE LOS ARCHIVOS DE GESTIÓN DE EMASEO EP</t>
  </si>
  <si>
    <t>CONSULTORES PNUD</t>
  </si>
  <si>
    <t>SERVICIOS FINANCIEROS (FIDEICOMISOS)</t>
  </si>
  <si>
    <t>COMISIONES PNUD</t>
  </si>
  <si>
    <t>EJECUTAR LOS MANTENIMIENTOS PREVENTIVOS Y CORRECTIVOS DE LA FLOTA EXTERNO</t>
  </si>
  <si>
    <t>DISPOSITIVOS MÉDICOS PARA LABORATORIO CLÍNICO Y DE PATOLOGÍA</t>
  </si>
  <si>
    <t xml:space="preserve">MEDICINAS, PRODUCTOS FARMACÉUTICOS Y MATERIALES PARA DISPENSARIOS 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</si>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</sst>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yyyy\-mm\-dd;@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2" xfId="4" applyFont="1" applyBorder="1"/>
    <xf numFmtId="164" fontId="10" fillId="0" borderId="2" xfId="5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43" fontId="11" fillId="0" borderId="3" xfId="0" applyNumberFormat="1" applyFont="1" applyBorder="1"/>
    <xf numFmtId="164" fontId="11" fillId="0" borderId="3" xfId="1" applyNumberFormat="1" applyFont="1" applyBorder="1"/>
    <xf numFmtId="0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/>
    <xf numFmtId="43" fontId="10" fillId="0" borderId="2" xfId="6" applyFont="1" applyBorder="1"/>
    <xf numFmtId="10" fontId="10" fillId="0" borderId="0" xfId="1" applyNumberFormat="1" applyFont="1"/>
    <xf numFmtId="165" fontId="3" fillId="0" borderId="1" xfId="0" applyNumberFormat="1" applyFont="1" applyBorder="1" applyAlignment="1">
      <alignment horizontal="center" vertical="center" wrapText="1"/>
    </xf>
  </cellXfs>
  <cellStyles count="7">
    <cellStyle name="Hipervínculo" xfId="2" builtinId="8"/>
    <cellStyle name="Millares 2" xfId="4"/>
    <cellStyle name="Millares 56" xfId="6"/>
    <cellStyle name="Normal" xfId="0" builtinId="0"/>
    <cellStyle name="Normal 2" xfId="3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1935849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showGridLines="0" tabSelected="1" topLeftCell="C1" workbookViewId="0">
      <pane ySplit="2" topLeftCell="A21" activePane="bottomLeft" state="frozen"/>
      <selection activeCell="C1" sqref="C1"/>
      <selection pane="bottomLeft" activeCell="O114" sqref="O114"/>
    </sheetView>
  </sheetViews>
  <sheetFormatPr baseColWidth="10" defaultColWidth="14.44140625" defaultRowHeight="12" x14ac:dyDescent="0.25"/>
  <cols>
    <col min="1" max="1" width="8" style="13" bestFit="1" customWidth="1"/>
    <col min="2" max="2" width="41.109375" style="14" customWidth="1"/>
    <col min="3" max="3" width="50.6640625" style="14" customWidth="1"/>
    <col min="4" max="4" width="12.6640625" style="13" bestFit="1" customWidth="1"/>
    <col min="5" max="5" width="13.44140625" style="13" bestFit="1" customWidth="1"/>
    <col min="6" max="6" width="13.6640625" style="13" bestFit="1" customWidth="1"/>
    <col min="7" max="10" width="13.5546875" style="13" bestFit="1" customWidth="1"/>
    <col min="11" max="11" width="17.88671875" style="13" bestFit="1" customWidth="1"/>
    <col min="12" max="12" width="14.6640625" style="13" bestFit="1" customWidth="1"/>
    <col min="13" max="13" width="12.109375" style="13" bestFit="1" customWidth="1"/>
    <col min="14" max="14" width="10.6640625" style="13" bestFit="1" customWidth="1"/>
    <col min="15" max="26" width="10" style="13" customWidth="1"/>
    <col min="27" max="16384" width="14.44140625" style="13"/>
  </cols>
  <sheetData>
    <row r="1" spans="1:14" ht="47.4" customHeight="1" x14ac:dyDescent="0.25"/>
    <row r="2" spans="1:14" ht="24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</row>
    <row r="3" spans="1:14" x14ac:dyDescent="0.25">
      <c r="A3" s="21">
        <v>510105</v>
      </c>
      <c r="B3" s="22" t="s">
        <v>45</v>
      </c>
      <c r="C3" s="22" t="s">
        <v>46</v>
      </c>
      <c r="D3" s="23">
        <v>3016891.77</v>
      </c>
      <c r="E3" s="23">
        <v>177285.65</v>
      </c>
      <c r="F3" s="23">
        <v>3194177.42</v>
      </c>
      <c r="G3" s="23">
        <v>0</v>
      </c>
      <c r="H3" s="23">
        <v>3117923.44</v>
      </c>
      <c r="I3" s="23">
        <v>3117923.44</v>
      </c>
      <c r="J3" s="23">
        <v>2853220.15</v>
      </c>
      <c r="K3" s="15">
        <f>+F3-G3-H3</f>
        <v>76253.979999999981</v>
      </c>
      <c r="L3" s="15">
        <f>+H3-I3</f>
        <v>0</v>
      </c>
      <c r="M3" s="15">
        <f>+I3-J3</f>
        <v>264703.29000000004</v>
      </c>
      <c r="N3" s="16">
        <f>+I3/F3</f>
        <v>0.97612719333542841</v>
      </c>
    </row>
    <row r="4" spans="1:14" x14ac:dyDescent="0.25">
      <c r="A4" s="21">
        <v>510106</v>
      </c>
      <c r="B4" s="22" t="s">
        <v>47</v>
      </c>
      <c r="C4" s="22" t="s">
        <v>46</v>
      </c>
      <c r="D4" s="23">
        <v>434765.71</v>
      </c>
      <c r="E4" s="23">
        <v>-24223.27</v>
      </c>
      <c r="F4" s="23">
        <v>410542.44</v>
      </c>
      <c r="G4" s="23">
        <v>0</v>
      </c>
      <c r="H4" s="23">
        <v>405568.78</v>
      </c>
      <c r="I4" s="23">
        <v>405568.78</v>
      </c>
      <c r="J4" s="23">
        <v>371137.09</v>
      </c>
      <c r="K4" s="15">
        <f t="shared" ref="K4:K67" si="0">+F4-G4-H4</f>
        <v>4973.6599999999744</v>
      </c>
      <c r="L4" s="15">
        <f t="shared" ref="L4:L67" si="1">+H4-I4</f>
        <v>0</v>
      </c>
      <c r="M4" s="15">
        <f t="shared" ref="M4:M67" si="2">+I4-J4</f>
        <v>34431.69</v>
      </c>
      <c r="N4" s="16">
        <f t="shared" ref="N4:N67" si="3">+I4/F4</f>
        <v>0.98788515019299838</v>
      </c>
    </row>
    <row r="5" spans="1:14" x14ac:dyDescent="0.25">
      <c r="A5" s="21">
        <v>510203</v>
      </c>
      <c r="B5" s="22" t="s">
        <v>48</v>
      </c>
      <c r="C5" s="22" t="s">
        <v>46</v>
      </c>
      <c r="D5" s="23">
        <v>297173.53999999998</v>
      </c>
      <c r="E5" s="23">
        <v>15789.28</v>
      </c>
      <c r="F5" s="23">
        <v>312962.82</v>
      </c>
      <c r="G5" s="23">
        <v>0</v>
      </c>
      <c r="H5" s="23">
        <v>303052.63</v>
      </c>
      <c r="I5" s="23">
        <v>301975.07</v>
      </c>
      <c r="J5" s="23">
        <v>276338.23</v>
      </c>
      <c r="K5" s="15">
        <f t="shared" si="0"/>
        <v>9910.1900000000023</v>
      </c>
      <c r="L5" s="15">
        <f t="shared" si="1"/>
        <v>1077.5599999999977</v>
      </c>
      <c r="M5" s="15">
        <f t="shared" si="2"/>
        <v>25636.840000000026</v>
      </c>
      <c r="N5" s="16">
        <f t="shared" si="3"/>
        <v>0.96489119697988401</v>
      </c>
    </row>
    <row r="6" spans="1:14" x14ac:dyDescent="0.25">
      <c r="A6" s="21">
        <v>510204</v>
      </c>
      <c r="B6" s="22" t="s">
        <v>49</v>
      </c>
      <c r="C6" s="22" t="s">
        <v>46</v>
      </c>
      <c r="D6" s="23">
        <v>93389.43</v>
      </c>
      <c r="E6" s="23">
        <v>13825.39</v>
      </c>
      <c r="F6" s="23">
        <v>107214.82</v>
      </c>
      <c r="G6" s="23">
        <v>0</v>
      </c>
      <c r="H6" s="23">
        <v>99600.7</v>
      </c>
      <c r="I6" s="23">
        <v>99220.12</v>
      </c>
      <c r="J6" s="23">
        <v>90796.58</v>
      </c>
      <c r="K6" s="15">
        <f t="shared" si="0"/>
        <v>7614.1200000000099</v>
      </c>
      <c r="L6" s="15">
        <f t="shared" si="1"/>
        <v>380.58000000000175</v>
      </c>
      <c r="M6" s="15">
        <f t="shared" si="2"/>
        <v>8423.5399999999936</v>
      </c>
      <c r="N6" s="16">
        <f t="shared" si="3"/>
        <v>0.92543288325252038</v>
      </c>
    </row>
    <row r="7" spans="1:14" x14ac:dyDescent="0.25">
      <c r="A7" s="21">
        <v>510304</v>
      </c>
      <c r="B7" s="22" t="s">
        <v>50</v>
      </c>
      <c r="C7" s="22" t="s">
        <v>46</v>
      </c>
      <c r="D7" s="23">
        <v>421</v>
      </c>
      <c r="E7" s="23">
        <v>-28</v>
      </c>
      <c r="F7" s="23">
        <v>393</v>
      </c>
      <c r="G7" s="23">
        <v>0</v>
      </c>
      <c r="H7" s="23">
        <v>351.5</v>
      </c>
      <c r="I7" s="23">
        <v>351.5</v>
      </c>
      <c r="J7" s="23">
        <v>321.66000000000003</v>
      </c>
      <c r="K7" s="15">
        <f t="shared" si="0"/>
        <v>41.5</v>
      </c>
      <c r="L7" s="15">
        <f t="shared" si="1"/>
        <v>0</v>
      </c>
      <c r="M7" s="15">
        <f t="shared" si="2"/>
        <v>29.839999999999975</v>
      </c>
      <c r="N7" s="16">
        <f t="shared" si="3"/>
        <v>0.8944020356234097</v>
      </c>
    </row>
    <row r="8" spans="1:14" x14ac:dyDescent="0.25">
      <c r="A8" s="21">
        <v>510306</v>
      </c>
      <c r="B8" s="22" t="s">
        <v>51</v>
      </c>
      <c r="C8" s="22" t="s">
        <v>46</v>
      </c>
      <c r="D8" s="23">
        <v>61560</v>
      </c>
      <c r="E8" s="23">
        <v>-1944</v>
      </c>
      <c r="F8" s="23">
        <v>59616</v>
      </c>
      <c r="G8" s="23">
        <v>0</v>
      </c>
      <c r="H8" s="23">
        <v>58856</v>
      </c>
      <c r="I8" s="23">
        <v>58796</v>
      </c>
      <c r="J8" s="23">
        <v>53804.36</v>
      </c>
      <c r="K8" s="15">
        <f t="shared" si="0"/>
        <v>760</v>
      </c>
      <c r="L8" s="15">
        <f t="shared" si="1"/>
        <v>60</v>
      </c>
      <c r="M8" s="15">
        <f t="shared" si="2"/>
        <v>4991.6399999999994</v>
      </c>
      <c r="N8" s="16">
        <f t="shared" si="3"/>
        <v>0.98624530327428883</v>
      </c>
    </row>
    <row r="9" spans="1:14" x14ac:dyDescent="0.25">
      <c r="A9" s="21">
        <v>510401</v>
      </c>
      <c r="B9" s="22" t="s">
        <v>52</v>
      </c>
      <c r="C9" s="22" t="s">
        <v>46</v>
      </c>
      <c r="D9" s="23">
        <v>1562.15</v>
      </c>
      <c r="E9" s="23">
        <v>91.34</v>
      </c>
      <c r="F9" s="23">
        <v>1653.49</v>
      </c>
      <c r="G9" s="23">
        <v>0</v>
      </c>
      <c r="H9" s="23">
        <v>1504.99</v>
      </c>
      <c r="I9" s="23">
        <v>1504.99</v>
      </c>
      <c r="J9" s="23">
        <v>1377.22</v>
      </c>
      <c r="K9" s="15">
        <f t="shared" si="0"/>
        <v>148.5</v>
      </c>
      <c r="L9" s="15">
        <f t="shared" si="1"/>
        <v>0</v>
      </c>
      <c r="M9" s="15">
        <f t="shared" si="2"/>
        <v>127.76999999999998</v>
      </c>
      <c r="N9" s="16">
        <f t="shared" si="3"/>
        <v>0.91018996183829359</v>
      </c>
    </row>
    <row r="10" spans="1:14" x14ac:dyDescent="0.25">
      <c r="A10" s="21">
        <v>510408</v>
      </c>
      <c r="B10" s="22" t="s">
        <v>53</v>
      </c>
      <c r="C10" s="22" t="s">
        <v>46</v>
      </c>
      <c r="D10" s="23">
        <v>8565.94</v>
      </c>
      <c r="E10" s="23">
        <v>578.28</v>
      </c>
      <c r="F10" s="23">
        <v>9144.2199999999993</v>
      </c>
      <c r="G10" s="23">
        <v>0</v>
      </c>
      <c r="H10" s="23">
        <v>8890.8700000000008</v>
      </c>
      <c r="I10" s="23">
        <v>8890.8700000000008</v>
      </c>
      <c r="J10" s="23">
        <v>8136.06</v>
      </c>
      <c r="K10" s="15">
        <f t="shared" si="0"/>
        <v>253.34999999999854</v>
      </c>
      <c r="L10" s="15">
        <f t="shared" si="1"/>
        <v>0</v>
      </c>
      <c r="M10" s="15">
        <f t="shared" si="2"/>
        <v>754.8100000000004</v>
      </c>
      <c r="N10" s="16">
        <f t="shared" si="3"/>
        <v>0.97229397367954851</v>
      </c>
    </row>
    <row r="11" spans="1:14" x14ac:dyDescent="0.25">
      <c r="A11" s="21">
        <v>510409</v>
      </c>
      <c r="B11" s="22" t="s">
        <v>54</v>
      </c>
      <c r="C11" s="22" t="s">
        <v>55</v>
      </c>
      <c r="D11" s="23">
        <v>2700</v>
      </c>
      <c r="E11" s="23">
        <v>206000</v>
      </c>
      <c r="F11" s="23">
        <v>208700</v>
      </c>
      <c r="G11" s="23">
        <v>0</v>
      </c>
      <c r="H11" s="23">
        <v>206740</v>
      </c>
      <c r="I11" s="23">
        <v>206740</v>
      </c>
      <c r="J11" s="23">
        <v>189188.33</v>
      </c>
      <c r="K11" s="15">
        <f t="shared" si="0"/>
        <v>1960</v>
      </c>
      <c r="L11" s="15">
        <f t="shared" si="1"/>
        <v>0</v>
      </c>
      <c r="M11" s="15">
        <f t="shared" si="2"/>
        <v>17551.670000000013</v>
      </c>
      <c r="N11" s="16">
        <f t="shared" si="3"/>
        <v>0.99060852898897944</v>
      </c>
    </row>
    <row r="12" spans="1:14" x14ac:dyDescent="0.25">
      <c r="A12" s="21">
        <v>510502</v>
      </c>
      <c r="B12" s="22" t="s">
        <v>56</v>
      </c>
      <c r="C12" s="22" t="s">
        <v>57</v>
      </c>
      <c r="D12" s="23">
        <v>855.35</v>
      </c>
      <c r="E12" s="23">
        <v>5376.32</v>
      </c>
      <c r="F12" s="23">
        <v>6231.67</v>
      </c>
      <c r="G12" s="23">
        <v>0</v>
      </c>
      <c r="H12" s="23">
        <v>1141.67</v>
      </c>
      <c r="I12" s="23">
        <v>1141.67</v>
      </c>
      <c r="J12" s="23">
        <v>1044.75</v>
      </c>
      <c r="K12" s="15">
        <f t="shared" si="0"/>
        <v>5090</v>
      </c>
      <c r="L12" s="15">
        <f t="shared" si="1"/>
        <v>0</v>
      </c>
      <c r="M12" s="15">
        <f t="shared" si="2"/>
        <v>96.920000000000073</v>
      </c>
      <c r="N12" s="16">
        <f t="shared" si="3"/>
        <v>0.18320450216394643</v>
      </c>
    </row>
    <row r="13" spans="1:14" x14ac:dyDescent="0.25">
      <c r="A13" s="21">
        <v>510509</v>
      </c>
      <c r="B13" s="22" t="s">
        <v>58</v>
      </c>
      <c r="C13" s="22" t="s">
        <v>46</v>
      </c>
      <c r="D13" s="23">
        <v>189455.48</v>
      </c>
      <c r="E13" s="23">
        <v>61845.1</v>
      </c>
      <c r="F13" s="23">
        <v>251300.58</v>
      </c>
      <c r="G13" s="23">
        <v>0</v>
      </c>
      <c r="H13" s="23">
        <v>239949.97</v>
      </c>
      <c r="I13" s="23">
        <v>239949.97</v>
      </c>
      <c r="J13" s="23">
        <v>219578.87</v>
      </c>
      <c r="K13" s="15">
        <f t="shared" si="0"/>
        <v>11350.609999999986</v>
      </c>
      <c r="L13" s="15">
        <f t="shared" si="1"/>
        <v>0</v>
      </c>
      <c r="M13" s="15">
        <f t="shared" si="2"/>
        <v>20371.100000000006</v>
      </c>
      <c r="N13" s="16">
        <f t="shared" si="3"/>
        <v>0.95483253560337988</v>
      </c>
    </row>
    <row r="14" spans="1:14" x14ac:dyDescent="0.25">
      <c r="A14" s="21">
        <v>510512</v>
      </c>
      <c r="B14" s="22" t="s">
        <v>59</v>
      </c>
      <c r="C14" s="22" t="s">
        <v>46</v>
      </c>
      <c r="D14" s="23">
        <v>8138.2</v>
      </c>
      <c r="E14" s="23">
        <v>0</v>
      </c>
      <c r="F14" s="23">
        <v>8138.2</v>
      </c>
      <c r="G14" s="23">
        <v>0</v>
      </c>
      <c r="H14" s="23">
        <v>4866.7</v>
      </c>
      <c r="I14" s="23">
        <v>4866.7</v>
      </c>
      <c r="J14" s="23">
        <v>4453.5200000000004</v>
      </c>
      <c r="K14" s="15">
        <f t="shared" si="0"/>
        <v>3271.5</v>
      </c>
      <c r="L14" s="15">
        <f t="shared" si="1"/>
        <v>0</v>
      </c>
      <c r="M14" s="15">
        <f t="shared" si="2"/>
        <v>413.17999999999938</v>
      </c>
      <c r="N14" s="16">
        <f t="shared" si="3"/>
        <v>0.59800693027942298</v>
      </c>
    </row>
    <row r="15" spans="1:14" x14ac:dyDescent="0.25">
      <c r="A15" s="21">
        <v>510513</v>
      </c>
      <c r="B15" s="22" t="s">
        <v>60</v>
      </c>
      <c r="C15" s="22" t="s">
        <v>46</v>
      </c>
      <c r="D15" s="23">
        <v>9785.6</v>
      </c>
      <c r="E15" s="23">
        <v>-485.36</v>
      </c>
      <c r="F15" s="23">
        <v>9300.24</v>
      </c>
      <c r="G15" s="23">
        <v>0</v>
      </c>
      <c r="H15" s="23">
        <v>9300.24</v>
      </c>
      <c r="I15" s="23">
        <v>9300.24</v>
      </c>
      <c r="J15" s="23">
        <v>8510.66</v>
      </c>
      <c r="K15" s="15">
        <f t="shared" si="0"/>
        <v>0</v>
      </c>
      <c r="L15" s="15">
        <f t="shared" si="1"/>
        <v>0</v>
      </c>
      <c r="M15" s="15">
        <f t="shared" si="2"/>
        <v>789.57999999999993</v>
      </c>
      <c r="N15" s="16">
        <f t="shared" si="3"/>
        <v>1</v>
      </c>
    </row>
    <row r="16" spans="1:14" x14ac:dyDescent="0.25">
      <c r="A16" s="21">
        <v>510601</v>
      </c>
      <c r="B16" s="22" t="s">
        <v>61</v>
      </c>
      <c r="C16" s="22" t="s">
        <v>46</v>
      </c>
      <c r="D16" s="23">
        <v>433511.39</v>
      </c>
      <c r="E16" s="23">
        <v>19616.47</v>
      </c>
      <c r="F16" s="23">
        <v>453127.86</v>
      </c>
      <c r="G16" s="23">
        <v>0</v>
      </c>
      <c r="H16" s="23">
        <v>441542.72</v>
      </c>
      <c r="I16" s="23">
        <v>441542.72</v>
      </c>
      <c r="J16" s="23">
        <v>404056.94</v>
      </c>
      <c r="K16" s="15">
        <f t="shared" si="0"/>
        <v>11585.140000000014</v>
      </c>
      <c r="L16" s="15">
        <f t="shared" si="1"/>
        <v>0</v>
      </c>
      <c r="M16" s="15">
        <f t="shared" si="2"/>
        <v>37485.77999999997</v>
      </c>
      <c r="N16" s="16">
        <f t="shared" si="3"/>
        <v>0.97443295585488821</v>
      </c>
    </row>
    <row r="17" spans="1:14" x14ac:dyDescent="0.25">
      <c r="A17" s="21">
        <v>510602</v>
      </c>
      <c r="B17" s="22" t="s">
        <v>62</v>
      </c>
      <c r="C17" s="22" t="s">
        <v>46</v>
      </c>
      <c r="D17" s="23">
        <v>221129.9</v>
      </c>
      <c r="E17" s="23">
        <v>64920.41</v>
      </c>
      <c r="F17" s="23">
        <v>286050.31</v>
      </c>
      <c r="G17" s="23">
        <v>0</v>
      </c>
      <c r="H17" s="23">
        <v>259723.43</v>
      </c>
      <c r="I17" s="23">
        <v>259687.24</v>
      </c>
      <c r="J17" s="23">
        <v>237640.5</v>
      </c>
      <c r="K17" s="15">
        <f t="shared" si="0"/>
        <v>26326.880000000005</v>
      </c>
      <c r="L17" s="15">
        <f t="shared" si="1"/>
        <v>36.190000000002328</v>
      </c>
      <c r="M17" s="15">
        <f t="shared" si="2"/>
        <v>22046.739999999991</v>
      </c>
      <c r="N17" s="16">
        <f t="shared" si="3"/>
        <v>0.90783764576238357</v>
      </c>
    </row>
    <row r="18" spans="1:14" x14ac:dyDescent="0.25">
      <c r="A18" s="21">
        <v>510707</v>
      </c>
      <c r="B18" s="22" t="s">
        <v>63</v>
      </c>
      <c r="C18" s="22" t="s">
        <v>46</v>
      </c>
      <c r="D18" s="23">
        <v>101393.27</v>
      </c>
      <c r="E18" s="23">
        <v>28662.71</v>
      </c>
      <c r="F18" s="23">
        <v>130055.98</v>
      </c>
      <c r="G18" s="23">
        <v>0</v>
      </c>
      <c r="H18" s="23">
        <v>90599.23</v>
      </c>
      <c r="I18" s="23">
        <v>88156.6</v>
      </c>
      <c r="J18" s="23">
        <v>80672.34</v>
      </c>
      <c r="K18" s="15">
        <f t="shared" si="0"/>
        <v>39456.75</v>
      </c>
      <c r="L18" s="15">
        <f t="shared" si="1"/>
        <v>2442.6299999999901</v>
      </c>
      <c r="M18" s="15">
        <f t="shared" si="2"/>
        <v>7484.2600000000093</v>
      </c>
      <c r="N18" s="16">
        <f t="shared" si="3"/>
        <v>0.67783580578147973</v>
      </c>
    </row>
    <row r="19" spans="1:14" x14ac:dyDescent="0.25">
      <c r="A19" s="21">
        <v>520111</v>
      </c>
      <c r="B19" s="22" t="s">
        <v>64</v>
      </c>
      <c r="C19" s="22" t="s">
        <v>65</v>
      </c>
      <c r="D19" s="23">
        <v>2706231.45</v>
      </c>
      <c r="E19" s="23">
        <v>-848984.69</v>
      </c>
      <c r="F19" s="23">
        <v>1857246.76</v>
      </c>
      <c r="G19" s="23">
        <v>0</v>
      </c>
      <c r="H19" s="23">
        <v>1850580.46</v>
      </c>
      <c r="I19" s="23">
        <v>1826709.84</v>
      </c>
      <c r="J19" s="23">
        <v>1750699.64</v>
      </c>
      <c r="K19" s="15">
        <f t="shared" si="0"/>
        <v>6666.3000000000466</v>
      </c>
      <c r="L19" s="15">
        <f t="shared" si="1"/>
        <v>23870.619999999879</v>
      </c>
      <c r="M19" s="15">
        <f t="shared" si="2"/>
        <v>76010.200000000186</v>
      </c>
      <c r="N19" s="16">
        <f t="shared" si="3"/>
        <v>0.98355796297095177</v>
      </c>
    </row>
    <row r="20" spans="1:14" x14ac:dyDescent="0.25">
      <c r="A20" s="21">
        <v>530101</v>
      </c>
      <c r="B20" s="22" t="s">
        <v>66</v>
      </c>
      <c r="C20" s="22" t="s">
        <v>67</v>
      </c>
      <c r="D20" s="23">
        <v>5243.2</v>
      </c>
      <c r="E20" s="23">
        <v>0</v>
      </c>
      <c r="F20" s="23">
        <v>5243.2</v>
      </c>
      <c r="G20" s="23">
        <v>0</v>
      </c>
      <c r="H20" s="23">
        <v>2591.66</v>
      </c>
      <c r="I20" s="23">
        <v>2591.66</v>
      </c>
      <c r="J20" s="23">
        <v>1892.48</v>
      </c>
      <c r="K20" s="15">
        <f t="shared" si="0"/>
        <v>2651.54</v>
      </c>
      <c r="L20" s="15">
        <f t="shared" si="1"/>
        <v>0</v>
      </c>
      <c r="M20" s="15">
        <f t="shared" si="2"/>
        <v>699.17999999999984</v>
      </c>
      <c r="N20" s="16">
        <f t="shared" si="3"/>
        <v>0.49428974671956055</v>
      </c>
    </row>
    <row r="21" spans="1:14" x14ac:dyDescent="0.25">
      <c r="A21" s="21">
        <v>530104</v>
      </c>
      <c r="B21" s="22" t="s">
        <v>68</v>
      </c>
      <c r="C21" s="22" t="s">
        <v>67</v>
      </c>
      <c r="D21" s="23">
        <v>18750</v>
      </c>
      <c r="E21" s="23">
        <v>0</v>
      </c>
      <c r="F21" s="23">
        <v>18750</v>
      </c>
      <c r="G21" s="23">
        <v>0</v>
      </c>
      <c r="H21" s="23">
        <v>13840.51</v>
      </c>
      <c r="I21" s="23">
        <v>13840.51</v>
      </c>
      <c r="J21" s="23">
        <v>10106.629999999999</v>
      </c>
      <c r="K21" s="15">
        <f t="shared" si="0"/>
        <v>4909.49</v>
      </c>
      <c r="L21" s="15">
        <f t="shared" si="1"/>
        <v>0</v>
      </c>
      <c r="M21" s="15">
        <f t="shared" si="2"/>
        <v>3733.880000000001</v>
      </c>
      <c r="N21" s="16">
        <f t="shared" si="3"/>
        <v>0.73816053333333331</v>
      </c>
    </row>
    <row r="22" spans="1:14" x14ac:dyDescent="0.25">
      <c r="A22" s="21">
        <v>530105</v>
      </c>
      <c r="B22" s="22" t="s">
        <v>69</v>
      </c>
      <c r="C22" s="22" t="s">
        <v>67</v>
      </c>
      <c r="D22" s="23">
        <v>1695.57</v>
      </c>
      <c r="E22" s="23">
        <v>0</v>
      </c>
      <c r="F22" s="23">
        <v>1695.57</v>
      </c>
      <c r="G22" s="23">
        <v>0</v>
      </c>
      <c r="H22" s="23">
        <v>1287.8499999999999</v>
      </c>
      <c r="I22" s="23">
        <v>1287.8499999999999</v>
      </c>
      <c r="J22" s="23">
        <v>940.42</v>
      </c>
      <c r="K22" s="15">
        <f t="shared" si="0"/>
        <v>407.72</v>
      </c>
      <c r="L22" s="15">
        <f t="shared" si="1"/>
        <v>0</v>
      </c>
      <c r="M22" s="15">
        <f t="shared" si="2"/>
        <v>347.42999999999995</v>
      </c>
      <c r="N22" s="16">
        <f t="shared" si="3"/>
        <v>0.75953809043566467</v>
      </c>
    </row>
    <row r="23" spans="1:14" x14ac:dyDescent="0.25">
      <c r="A23" s="21">
        <v>530106</v>
      </c>
      <c r="B23" s="22" t="s">
        <v>70</v>
      </c>
      <c r="C23" s="22" t="s">
        <v>71</v>
      </c>
      <c r="D23" s="23">
        <v>250</v>
      </c>
      <c r="E23" s="23">
        <v>0</v>
      </c>
      <c r="F23" s="23">
        <v>250</v>
      </c>
      <c r="G23" s="23">
        <v>0</v>
      </c>
      <c r="H23" s="23">
        <v>0</v>
      </c>
      <c r="I23" s="23">
        <v>0</v>
      </c>
      <c r="J23" s="23">
        <v>0</v>
      </c>
      <c r="K23" s="15">
        <f t="shared" si="0"/>
        <v>250</v>
      </c>
      <c r="L23" s="15">
        <f t="shared" si="1"/>
        <v>0</v>
      </c>
      <c r="M23" s="15">
        <f t="shared" si="2"/>
        <v>0</v>
      </c>
      <c r="N23" s="16">
        <f t="shared" si="3"/>
        <v>0</v>
      </c>
    </row>
    <row r="24" spans="1:14" x14ac:dyDescent="0.25">
      <c r="A24" s="21">
        <v>530201</v>
      </c>
      <c r="B24" s="22" t="s">
        <v>72</v>
      </c>
      <c r="C24" s="22" t="s">
        <v>73</v>
      </c>
      <c r="D24" s="23">
        <v>179859.67</v>
      </c>
      <c r="E24" s="23">
        <v>-138482.97</v>
      </c>
      <c r="F24" s="23">
        <v>41376.699999999997</v>
      </c>
      <c r="G24" s="23">
        <v>0</v>
      </c>
      <c r="H24" s="23">
        <v>41376.699999999997</v>
      </c>
      <c r="I24" s="23">
        <v>36073.769999999997</v>
      </c>
      <c r="J24" s="23">
        <v>26341.83</v>
      </c>
      <c r="K24" s="15">
        <f t="shared" si="0"/>
        <v>0</v>
      </c>
      <c r="L24" s="15">
        <f t="shared" si="1"/>
        <v>5302.93</v>
      </c>
      <c r="M24" s="15">
        <f t="shared" si="2"/>
        <v>9731.9399999999951</v>
      </c>
      <c r="N24" s="16">
        <f t="shared" si="3"/>
        <v>0.87183777343287405</v>
      </c>
    </row>
    <row r="25" spans="1:14" x14ac:dyDescent="0.25">
      <c r="A25" s="21">
        <v>530205</v>
      </c>
      <c r="B25" s="22" t="s">
        <v>74</v>
      </c>
      <c r="C25" s="22" t="s">
        <v>75</v>
      </c>
      <c r="D25" s="23">
        <v>0</v>
      </c>
      <c r="E25" s="23">
        <v>4000</v>
      </c>
      <c r="F25" s="23">
        <v>4000</v>
      </c>
      <c r="G25" s="23">
        <v>0</v>
      </c>
      <c r="H25" s="23">
        <v>3122.3</v>
      </c>
      <c r="I25" s="23">
        <v>3122.3</v>
      </c>
      <c r="J25" s="23">
        <v>2279.9699999999998</v>
      </c>
      <c r="K25" s="15">
        <f t="shared" si="0"/>
        <v>877.69999999999982</v>
      </c>
      <c r="L25" s="15">
        <f t="shared" si="1"/>
        <v>0</v>
      </c>
      <c r="M25" s="15">
        <f t="shared" si="2"/>
        <v>842.33000000000038</v>
      </c>
      <c r="N25" s="16">
        <f t="shared" si="3"/>
        <v>0.78057500000000002</v>
      </c>
    </row>
    <row r="26" spans="1:14" x14ac:dyDescent="0.25">
      <c r="A26" s="21">
        <v>530207</v>
      </c>
      <c r="B26" s="22" t="s">
        <v>76</v>
      </c>
      <c r="C26" s="22" t="s">
        <v>77</v>
      </c>
      <c r="D26" s="23">
        <v>415037.22</v>
      </c>
      <c r="E26" s="23">
        <v>-129884.65</v>
      </c>
      <c r="F26" s="23">
        <v>285152.57</v>
      </c>
      <c r="G26" s="23">
        <v>4238.88</v>
      </c>
      <c r="H26" s="23">
        <v>266165.90999999997</v>
      </c>
      <c r="I26" s="23">
        <v>266165.90999999997</v>
      </c>
      <c r="J26" s="23">
        <v>194359.95</v>
      </c>
      <c r="K26" s="15">
        <f t="shared" si="0"/>
        <v>14747.780000000028</v>
      </c>
      <c r="L26" s="15">
        <f t="shared" si="1"/>
        <v>0</v>
      </c>
      <c r="M26" s="15">
        <f t="shared" si="2"/>
        <v>71805.959999999963</v>
      </c>
      <c r="N26" s="16">
        <f t="shared" si="3"/>
        <v>0.93341578510058654</v>
      </c>
    </row>
    <row r="27" spans="1:14" x14ac:dyDescent="0.25">
      <c r="A27" s="21">
        <v>530207</v>
      </c>
      <c r="B27" s="22" t="s">
        <v>76</v>
      </c>
      <c r="C27" s="22" t="s">
        <v>78</v>
      </c>
      <c r="D27" s="23">
        <v>1000</v>
      </c>
      <c r="E27" s="23">
        <v>0</v>
      </c>
      <c r="F27" s="23">
        <v>1000</v>
      </c>
      <c r="G27" s="23">
        <v>0</v>
      </c>
      <c r="H27" s="23">
        <v>960.95</v>
      </c>
      <c r="I27" s="23">
        <v>960.95</v>
      </c>
      <c r="J27" s="23">
        <v>701.71</v>
      </c>
      <c r="K27" s="15">
        <f t="shared" si="0"/>
        <v>39.049999999999955</v>
      </c>
      <c r="L27" s="15">
        <f t="shared" si="1"/>
        <v>0</v>
      </c>
      <c r="M27" s="15">
        <f t="shared" si="2"/>
        <v>259.24</v>
      </c>
      <c r="N27" s="16">
        <f t="shared" si="3"/>
        <v>0.96095000000000008</v>
      </c>
    </row>
    <row r="28" spans="1:14" x14ac:dyDescent="0.25">
      <c r="A28" s="21">
        <v>530209</v>
      </c>
      <c r="B28" s="22" t="s">
        <v>79</v>
      </c>
      <c r="C28" s="22" t="s">
        <v>80</v>
      </c>
      <c r="D28" s="23">
        <v>6000</v>
      </c>
      <c r="E28" s="23">
        <v>-818</v>
      </c>
      <c r="F28" s="23">
        <v>5182</v>
      </c>
      <c r="G28" s="23">
        <v>0</v>
      </c>
      <c r="H28" s="23">
        <v>5160.25</v>
      </c>
      <c r="I28" s="23">
        <v>5160.25</v>
      </c>
      <c r="J28" s="23">
        <v>3768.12</v>
      </c>
      <c r="K28" s="15">
        <f t="shared" si="0"/>
        <v>21.75</v>
      </c>
      <c r="L28" s="15">
        <f t="shared" si="1"/>
        <v>0</v>
      </c>
      <c r="M28" s="15">
        <f t="shared" si="2"/>
        <v>1392.13</v>
      </c>
      <c r="N28" s="16">
        <f t="shared" si="3"/>
        <v>0.9958027788498649</v>
      </c>
    </row>
    <row r="29" spans="1:14" x14ac:dyDescent="0.25">
      <c r="A29" s="21">
        <v>530210</v>
      </c>
      <c r="B29" s="22" t="s">
        <v>81</v>
      </c>
      <c r="C29" s="22" t="s">
        <v>46</v>
      </c>
      <c r="D29" s="23">
        <v>0</v>
      </c>
      <c r="E29" s="23">
        <v>4185</v>
      </c>
      <c r="F29" s="23">
        <v>4185</v>
      </c>
      <c r="G29" s="23">
        <v>0</v>
      </c>
      <c r="H29" s="23">
        <v>1859.61</v>
      </c>
      <c r="I29" s="23">
        <v>1859.61</v>
      </c>
      <c r="J29" s="23">
        <v>1357.93</v>
      </c>
      <c r="K29" s="15">
        <f t="shared" si="0"/>
        <v>2325.3900000000003</v>
      </c>
      <c r="L29" s="15">
        <f t="shared" si="1"/>
        <v>0</v>
      </c>
      <c r="M29" s="15">
        <f t="shared" si="2"/>
        <v>501.67999999999984</v>
      </c>
      <c r="N29" s="16">
        <f t="shared" si="3"/>
        <v>0.44435125448028673</v>
      </c>
    </row>
    <row r="30" spans="1:14" x14ac:dyDescent="0.25">
      <c r="A30" s="21">
        <v>530230</v>
      </c>
      <c r="B30" s="22" t="s">
        <v>82</v>
      </c>
      <c r="C30" s="22" t="s">
        <v>82</v>
      </c>
      <c r="D30" s="23">
        <v>0</v>
      </c>
      <c r="E30" s="23">
        <v>6300.57</v>
      </c>
      <c r="F30" s="23">
        <v>6300.57</v>
      </c>
      <c r="G30" s="23">
        <v>1875</v>
      </c>
      <c r="H30" s="23">
        <v>4375</v>
      </c>
      <c r="I30" s="23">
        <v>4375</v>
      </c>
      <c r="J30" s="23">
        <v>3194.72</v>
      </c>
      <c r="K30" s="15">
        <f t="shared" si="0"/>
        <v>50.569999999999709</v>
      </c>
      <c r="L30" s="15">
        <f t="shared" si="1"/>
        <v>0</v>
      </c>
      <c r="M30" s="15">
        <f t="shared" si="2"/>
        <v>1180.2800000000002</v>
      </c>
      <c r="N30" s="16">
        <f t="shared" si="3"/>
        <v>0.69438161944078081</v>
      </c>
    </row>
    <row r="31" spans="1:14" x14ac:dyDescent="0.25">
      <c r="A31" s="21">
        <v>530230</v>
      </c>
      <c r="B31" s="22" t="s">
        <v>82</v>
      </c>
      <c r="C31" s="22" t="s">
        <v>294</v>
      </c>
      <c r="D31" s="23">
        <v>0</v>
      </c>
      <c r="E31" s="23">
        <v>2100</v>
      </c>
      <c r="F31" s="23">
        <v>2100</v>
      </c>
      <c r="G31" s="23">
        <v>2100</v>
      </c>
      <c r="H31" s="23">
        <v>0</v>
      </c>
      <c r="I31" s="23">
        <v>0</v>
      </c>
      <c r="J31" s="23">
        <v>0</v>
      </c>
      <c r="K31" s="15">
        <f t="shared" si="0"/>
        <v>0</v>
      </c>
      <c r="L31" s="15">
        <f t="shared" si="1"/>
        <v>0</v>
      </c>
      <c r="M31" s="15">
        <f t="shared" si="2"/>
        <v>0</v>
      </c>
      <c r="N31" s="16">
        <f t="shared" si="3"/>
        <v>0</v>
      </c>
    </row>
    <row r="32" spans="1:14" x14ac:dyDescent="0.25">
      <c r="A32" s="21">
        <v>530246</v>
      </c>
      <c r="B32" s="22" t="s">
        <v>83</v>
      </c>
      <c r="C32" s="22" t="s">
        <v>84</v>
      </c>
      <c r="D32" s="23">
        <v>6604.11</v>
      </c>
      <c r="E32" s="23">
        <v>3186.77</v>
      </c>
      <c r="F32" s="23">
        <v>9790.8799999999992</v>
      </c>
      <c r="G32" s="23">
        <v>0</v>
      </c>
      <c r="H32" s="23">
        <v>9790.8799999999992</v>
      </c>
      <c r="I32" s="23">
        <v>9271.76</v>
      </c>
      <c r="J32" s="23">
        <v>6770.43</v>
      </c>
      <c r="K32" s="15">
        <f t="shared" si="0"/>
        <v>0</v>
      </c>
      <c r="L32" s="15">
        <f t="shared" si="1"/>
        <v>519.11999999999898</v>
      </c>
      <c r="M32" s="15">
        <f t="shared" si="2"/>
        <v>2501.33</v>
      </c>
      <c r="N32" s="16">
        <f t="shared" si="3"/>
        <v>0.94697922965045034</v>
      </c>
    </row>
    <row r="33" spans="1:14" x14ac:dyDescent="0.25">
      <c r="A33" s="21">
        <v>530255</v>
      </c>
      <c r="B33" s="22" t="s">
        <v>85</v>
      </c>
      <c r="C33" s="22" t="s">
        <v>86</v>
      </c>
      <c r="D33" s="23">
        <v>0</v>
      </c>
      <c r="E33" s="23">
        <v>69402.36</v>
      </c>
      <c r="F33" s="23">
        <v>69402.36</v>
      </c>
      <c r="G33" s="23">
        <v>0</v>
      </c>
      <c r="H33" s="23">
        <v>69401.539999999994</v>
      </c>
      <c r="I33" s="23">
        <v>43977.14</v>
      </c>
      <c r="J33" s="23">
        <v>32113.03</v>
      </c>
      <c r="K33" s="15">
        <f t="shared" si="0"/>
        <v>0.82000000000698492</v>
      </c>
      <c r="L33" s="15">
        <f t="shared" si="1"/>
        <v>25424.399999999994</v>
      </c>
      <c r="M33" s="15">
        <f t="shared" si="2"/>
        <v>11864.11</v>
      </c>
      <c r="N33" s="16">
        <f t="shared" si="3"/>
        <v>0.63365482095997883</v>
      </c>
    </row>
    <row r="34" spans="1:14" x14ac:dyDescent="0.25">
      <c r="A34" s="21">
        <v>530301</v>
      </c>
      <c r="B34" s="22" t="s">
        <v>87</v>
      </c>
      <c r="C34" s="22" t="s">
        <v>87</v>
      </c>
      <c r="D34" s="23">
        <v>0</v>
      </c>
      <c r="E34" s="23">
        <v>6300.3</v>
      </c>
      <c r="F34" s="23">
        <v>6300.3</v>
      </c>
      <c r="G34" s="23">
        <v>0</v>
      </c>
      <c r="H34" s="23">
        <v>700</v>
      </c>
      <c r="I34" s="23">
        <v>374.18</v>
      </c>
      <c r="J34" s="23">
        <v>273.23</v>
      </c>
      <c r="K34" s="15">
        <f t="shared" si="0"/>
        <v>5600.3</v>
      </c>
      <c r="L34" s="15">
        <f t="shared" si="1"/>
        <v>325.82</v>
      </c>
      <c r="M34" s="15">
        <f t="shared" si="2"/>
        <v>100.94999999999999</v>
      </c>
      <c r="N34" s="16">
        <f t="shared" si="3"/>
        <v>5.9390822659238451E-2</v>
      </c>
    </row>
    <row r="35" spans="1:14" x14ac:dyDescent="0.25">
      <c r="A35" s="21">
        <v>530301</v>
      </c>
      <c r="B35" s="22" t="s">
        <v>87</v>
      </c>
      <c r="C35" s="22" t="s">
        <v>88</v>
      </c>
      <c r="D35" s="23">
        <v>1000</v>
      </c>
      <c r="E35" s="23">
        <v>-108.65</v>
      </c>
      <c r="F35" s="23">
        <v>891.35</v>
      </c>
      <c r="G35" s="23">
        <v>0</v>
      </c>
      <c r="H35" s="23">
        <v>856.09</v>
      </c>
      <c r="I35" s="23">
        <v>856.09</v>
      </c>
      <c r="J35" s="23">
        <v>625.13</v>
      </c>
      <c r="K35" s="15">
        <f t="shared" si="0"/>
        <v>35.259999999999991</v>
      </c>
      <c r="L35" s="15">
        <f t="shared" si="1"/>
        <v>0</v>
      </c>
      <c r="M35" s="15">
        <f t="shared" si="2"/>
        <v>230.96000000000004</v>
      </c>
      <c r="N35" s="16">
        <f t="shared" si="3"/>
        <v>0.96044202614012453</v>
      </c>
    </row>
    <row r="36" spans="1:14" x14ac:dyDescent="0.25">
      <c r="A36" s="21">
        <v>530303</v>
      </c>
      <c r="B36" s="22" t="s">
        <v>89</v>
      </c>
      <c r="C36" s="22" t="s">
        <v>90</v>
      </c>
      <c r="D36" s="23">
        <v>1814.68</v>
      </c>
      <c r="E36" s="23">
        <v>-1098.8</v>
      </c>
      <c r="F36" s="23">
        <v>715.88</v>
      </c>
      <c r="G36" s="23">
        <v>0</v>
      </c>
      <c r="H36" s="23">
        <v>460.88</v>
      </c>
      <c r="I36" s="23">
        <v>460.88</v>
      </c>
      <c r="J36" s="23">
        <v>336.54</v>
      </c>
      <c r="K36" s="15">
        <f t="shared" si="0"/>
        <v>255</v>
      </c>
      <c r="L36" s="15">
        <f t="shared" si="1"/>
        <v>0</v>
      </c>
      <c r="M36" s="15">
        <f t="shared" si="2"/>
        <v>124.33999999999997</v>
      </c>
      <c r="N36" s="16">
        <f t="shared" si="3"/>
        <v>0.6437950494496284</v>
      </c>
    </row>
    <row r="37" spans="1:14" x14ac:dyDescent="0.25">
      <c r="A37" s="21">
        <v>530402</v>
      </c>
      <c r="B37" s="22" t="s">
        <v>91</v>
      </c>
      <c r="C37" s="22" t="s">
        <v>92</v>
      </c>
      <c r="D37" s="23">
        <v>390</v>
      </c>
      <c r="E37" s="23">
        <v>0</v>
      </c>
      <c r="F37" s="23">
        <v>390</v>
      </c>
      <c r="G37" s="23">
        <v>0</v>
      </c>
      <c r="H37" s="23">
        <v>90</v>
      </c>
      <c r="I37" s="23">
        <v>90</v>
      </c>
      <c r="J37" s="23">
        <v>65.72</v>
      </c>
      <c r="K37" s="15">
        <f t="shared" si="0"/>
        <v>300</v>
      </c>
      <c r="L37" s="15">
        <f t="shared" si="1"/>
        <v>0</v>
      </c>
      <c r="M37" s="15">
        <f t="shared" si="2"/>
        <v>24.28</v>
      </c>
      <c r="N37" s="16">
        <f t="shared" si="3"/>
        <v>0.23076923076923078</v>
      </c>
    </row>
    <row r="38" spans="1:14" x14ac:dyDescent="0.25">
      <c r="A38" s="21">
        <v>530403</v>
      </c>
      <c r="B38" s="22" t="s">
        <v>93</v>
      </c>
      <c r="C38" s="22" t="s">
        <v>94</v>
      </c>
      <c r="D38" s="23">
        <v>5000</v>
      </c>
      <c r="E38" s="23">
        <v>1300</v>
      </c>
      <c r="F38" s="23">
        <v>6300</v>
      </c>
      <c r="G38" s="23">
        <v>0</v>
      </c>
      <c r="H38" s="23">
        <v>4210</v>
      </c>
      <c r="I38" s="23">
        <v>4210</v>
      </c>
      <c r="J38" s="23">
        <v>3074.23</v>
      </c>
      <c r="K38" s="15">
        <f t="shared" si="0"/>
        <v>2090</v>
      </c>
      <c r="L38" s="15">
        <f t="shared" si="1"/>
        <v>0</v>
      </c>
      <c r="M38" s="15">
        <f t="shared" si="2"/>
        <v>1135.77</v>
      </c>
      <c r="N38" s="16">
        <f t="shared" si="3"/>
        <v>0.66825396825396821</v>
      </c>
    </row>
    <row r="39" spans="1:14" x14ac:dyDescent="0.25">
      <c r="A39" s="21">
        <v>530404</v>
      </c>
      <c r="B39" s="22" t="s">
        <v>95</v>
      </c>
      <c r="C39" s="22" t="s">
        <v>96</v>
      </c>
      <c r="D39" s="23">
        <v>22369.79</v>
      </c>
      <c r="E39" s="23">
        <v>-3780.31</v>
      </c>
      <c r="F39" s="23">
        <v>18589.48</v>
      </c>
      <c r="G39" s="23">
        <v>0</v>
      </c>
      <c r="H39" s="23">
        <v>18578.48</v>
      </c>
      <c r="I39" s="23">
        <v>18578.48</v>
      </c>
      <c r="J39" s="23">
        <v>13566.4</v>
      </c>
      <c r="K39" s="15">
        <f t="shared" si="0"/>
        <v>11</v>
      </c>
      <c r="L39" s="15">
        <f t="shared" si="1"/>
        <v>0</v>
      </c>
      <c r="M39" s="15">
        <f t="shared" si="2"/>
        <v>5012.08</v>
      </c>
      <c r="N39" s="16">
        <f t="shared" si="3"/>
        <v>0.99940826747170985</v>
      </c>
    </row>
    <row r="40" spans="1:14" x14ac:dyDescent="0.25">
      <c r="A40" s="21">
        <v>530404</v>
      </c>
      <c r="B40" s="22" t="s">
        <v>95</v>
      </c>
      <c r="C40" s="22" t="s">
        <v>92</v>
      </c>
      <c r="D40" s="23">
        <v>37990.559999999998</v>
      </c>
      <c r="E40" s="23">
        <v>-29884.61</v>
      </c>
      <c r="F40" s="23">
        <v>8105.95</v>
      </c>
      <c r="G40" s="23">
        <v>0</v>
      </c>
      <c r="H40" s="23">
        <v>8105.95</v>
      </c>
      <c r="I40" s="23">
        <v>8105.95</v>
      </c>
      <c r="J40" s="23">
        <v>5919.14</v>
      </c>
      <c r="K40" s="15">
        <f t="shared" si="0"/>
        <v>0</v>
      </c>
      <c r="L40" s="15">
        <f t="shared" si="1"/>
        <v>0</v>
      </c>
      <c r="M40" s="15">
        <f t="shared" si="2"/>
        <v>2186.8099999999995</v>
      </c>
      <c r="N40" s="16">
        <f t="shared" si="3"/>
        <v>1</v>
      </c>
    </row>
    <row r="41" spans="1:14" x14ac:dyDescent="0.25">
      <c r="A41" s="21">
        <v>530601</v>
      </c>
      <c r="B41" s="22" t="s">
        <v>97</v>
      </c>
      <c r="C41" s="22" t="s">
        <v>98</v>
      </c>
      <c r="D41" s="23">
        <v>0</v>
      </c>
      <c r="E41" s="23">
        <v>49000</v>
      </c>
      <c r="F41" s="23">
        <v>49000</v>
      </c>
      <c r="G41" s="23">
        <v>48800</v>
      </c>
      <c r="H41" s="23">
        <v>0</v>
      </c>
      <c r="I41" s="23">
        <v>0</v>
      </c>
      <c r="J41" s="23">
        <v>0</v>
      </c>
      <c r="K41" s="15">
        <f t="shared" si="0"/>
        <v>200</v>
      </c>
      <c r="L41" s="15">
        <f t="shared" si="1"/>
        <v>0</v>
      </c>
      <c r="M41" s="15">
        <f t="shared" si="2"/>
        <v>0</v>
      </c>
      <c r="N41" s="16">
        <f t="shared" si="3"/>
        <v>0</v>
      </c>
    </row>
    <row r="42" spans="1:14" x14ac:dyDescent="0.25">
      <c r="A42" s="21">
        <v>530602</v>
      </c>
      <c r="B42" s="22" t="s">
        <v>99</v>
      </c>
      <c r="C42" s="22" t="s">
        <v>100</v>
      </c>
      <c r="D42" s="23">
        <v>30000</v>
      </c>
      <c r="E42" s="23">
        <v>-20000</v>
      </c>
      <c r="F42" s="23">
        <v>10000</v>
      </c>
      <c r="G42" s="23">
        <v>9800</v>
      </c>
      <c r="H42" s="23">
        <v>0</v>
      </c>
      <c r="I42" s="23">
        <v>0</v>
      </c>
      <c r="J42" s="23">
        <v>0</v>
      </c>
      <c r="K42" s="15">
        <f t="shared" si="0"/>
        <v>200</v>
      </c>
      <c r="L42" s="15">
        <f t="shared" si="1"/>
        <v>0</v>
      </c>
      <c r="M42" s="15">
        <f t="shared" si="2"/>
        <v>0</v>
      </c>
      <c r="N42" s="16">
        <f t="shared" si="3"/>
        <v>0</v>
      </c>
    </row>
    <row r="43" spans="1:14" x14ac:dyDescent="0.25">
      <c r="A43" s="21">
        <v>530606</v>
      </c>
      <c r="B43" s="22" t="s">
        <v>101</v>
      </c>
      <c r="C43" s="22" t="s">
        <v>102</v>
      </c>
      <c r="D43" s="23">
        <v>143076</v>
      </c>
      <c r="E43" s="23">
        <v>-76300.570000000007</v>
      </c>
      <c r="F43" s="23">
        <v>66775.429999999993</v>
      </c>
      <c r="G43" s="23">
        <v>0</v>
      </c>
      <c r="H43" s="23">
        <v>59514</v>
      </c>
      <c r="I43" s="23">
        <v>41233.07</v>
      </c>
      <c r="J43" s="23">
        <v>30109.26</v>
      </c>
      <c r="K43" s="15">
        <f t="shared" si="0"/>
        <v>7261.429999999993</v>
      </c>
      <c r="L43" s="15">
        <f t="shared" si="1"/>
        <v>18280.93</v>
      </c>
      <c r="M43" s="15">
        <f t="shared" si="2"/>
        <v>11123.810000000001</v>
      </c>
      <c r="N43" s="16">
        <f t="shared" si="3"/>
        <v>0.61748864814498394</v>
      </c>
    </row>
    <row r="44" spans="1:14" x14ac:dyDescent="0.25">
      <c r="A44" s="21">
        <v>530606</v>
      </c>
      <c r="B44" s="22" t="s">
        <v>101</v>
      </c>
      <c r="C44" s="22" t="s">
        <v>103</v>
      </c>
      <c r="D44" s="23">
        <v>6924</v>
      </c>
      <c r="E44" s="23">
        <v>-6924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15">
        <f t="shared" si="0"/>
        <v>0</v>
      </c>
      <c r="L44" s="15">
        <f t="shared" si="1"/>
        <v>0</v>
      </c>
      <c r="M44" s="15">
        <f t="shared" si="2"/>
        <v>0</v>
      </c>
      <c r="N44" s="16"/>
    </row>
    <row r="45" spans="1:14" x14ac:dyDescent="0.25">
      <c r="A45" s="21">
        <v>530606</v>
      </c>
      <c r="B45" s="22" t="s">
        <v>101</v>
      </c>
      <c r="C45" s="22" t="s">
        <v>103</v>
      </c>
      <c r="D45" s="23">
        <v>0</v>
      </c>
      <c r="E45" s="23">
        <v>5934</v>
      </c>
      <c r="F45" s="23">
        <v>5934</v>
      </c>
      <c r="G45" s="23">
        <v>5934</v>
      </c>
      <c r="H45" s="23">
        <v>0</v>
      </c>
      <c r="I45" s="23">
        <v>0</v>
      </c>
      <c r="J45" s="23">
        <v>0</v>
      </c>
      <c r="K45" s="15">
        <f t="shared" si="0"/>
        <v>0</v>
      </c>
      <c r="L45" s="15">
        <f t="shared" si="1"/>
        <v>0</v>
      </c>
      <c r="M45" s="15">
        <f t="shared" si="2"/>
        <v>0</v>
      </c>
      <c r="N45" s="16">
        <f t="shared" si="3"/>
        <v>0</v>
      </c>
    </row>
    <row r="46" spans="1:14" x14ac:dyDescent="0.25">
      <c r="A46" s="21">
        <v>530612</v>
      </c>
      <c r="B46" s="22" t="s">
        <v>104</v>
      </c>
      <c r="C46" s="22" t="s">
        <v>105</v>
      </c>
      <c r="D46" s="23">
        <v>6500</v>
      </c>
      <c r="E46" s="23">
        <v>740</v>
      </c>
      <c r="F46" s="23">
        <v>7240</v>
      </c>
      <c r="G46" s="23">
        <v>0</v>
      </c>
      <c r="H46" s="23">
        <v>2783.5</v>
      </c>
      <c r="I46" s="23">
        <v>2783.5</v>
      </c>
      <c r="J46" s="23">
        <v>2032.57</v>
      </c>
      <c r="K46" s="15">
        <f t="shared" si="0"/>
        <v>4456.5</v>
      </c>
      <c r="L46" s="15">
        <f t="shared" si="1"/>
        <v>0</v>
      </c>
      <c r="M46" s="15">
        <f t="shared" si="2"/>
        <v>750.93000000000006</v>
      </c>
      <c r="N46" s="16">
        <f t="shared" si="3"/>
        <v>0.38446132596685084</v>
      </c>
    </row>
    <row r="47" spans="1:14" x14ac:dyDescent="0.25">
      <c r="A47" s="21">
        <v>530701</v>
      </c>
      <c r="B47" s="22" t="s">
        <v>106</v>
      </c>
      <c r="C47" s="22" t="s">
        <v>107</v>
      </c>
      <c r="D47" s="23">
        <v>94207.28</v>
      </c>
      <c r="E47" s="23">
        <v>48948.61</v>
      </c>
      <c r="F47" s="23">
        <v>143155.89000000001</v>
      </c>
      <c r="G47" s="23">
        <v>18536.18</v>
      </c>
      <c r="H47" s="23">
        <v>122529.46</v>
      </c>
      <c r="I47" s="23">
        <v>118782.41</v>
      </c>
      <c r="J47" s="23">
        <v>86737.42</v>
      </c>
      <c r="K47" s="15">
        <f t="shared" si="0"/>
        <v>2090.2500000000146</v>
      </c>
      <c r="L47" s="15">
        <f t="shared" si="1"/>
        <v>3747.0500000000029</v>
      </c>
      <c r="M47" s="15">
        <f t="shared" si="2"/>
        <v>32044.990000000005</v>
      </c>
      <c r="N47" s="16">
        <f t="shared" si="3"/>
        <v>0.82974168928711201</v>
      </c>
    </row>
    <row r="48" spans="1:14" x14ac:dyDescent="0.25">
      <c r="A48" s="21">
        <v>530701</v>
      </c>
      <c r="B48" s="22" t="s">
        <v>106</v>
      </c>
      <c r="C48" s="22" t="s">
        <v>108</v>
      </c>
      <c r="D48" s="23">
        <v>22732.36</v>
      </c>
      <c r="E48" s="23">
        <v>20667.64</v>
      </c>
      <c r="F48" s="23">
        <v>43400</v>
      </c>
      <c r="G48" s="23">
        <v>0</v>
      </c>
      <c r="H48" s="23">
        <v>35859</v>
      </c>
      <c r="I48" s="23">
        <v>35859</v>
      </c>
      <c r="J48" s="23">
        <v>26185</v>
      </c>
      <c r="K48" s="15">
        <f t="shared" si="0"/>
        <v>7541</v>
      </c>
      <c r="L48" s="15">
        <f t="shared" si="1"/>
        <v>0</v>
      </c>
      <c r="M48" s="15">
        <f t="shared" si="2"/>
        <v>9674</v>
      </c>
      <c r="N48" s="16">
        <f t="shared" si="3"/>
        <v>0.82624423963133642</v>
      </c>
    </row>
    <row r="49" spans="1:14" x14ac:dyDescent="0.25">
      <c r="A49" s="21">
        <v>530702</v>
      </c>
      <c r="B49" s="22" t="s">
        <v>109</v>
      </c>
      <c r="C49" s="22" t="s">
        <v>110</v>
      </c>
      <c r="D49" s="23">
        <v>1500</v>
      </c>
      <c r="E49" s="23">
        <v>0</v>
      </c>
      <c r="F49" s="23">
        <v>1500</v>
      </c>
      <c r="G49" s="23">
        <v>0</v>
      </c>
      <c r="H49" s="23">
        <v>669.46</v>
      </c>
      <c r="I49" s="23">
        <v>469.46</v>
      </c>
      <c r="J49" s="23">
        <v>342.81</v>
      </c>
      <c r="K49" s="15">
        <f t="shared" si="0"/>
        <v>830.54</v>
      </c>
      <c r="L49" s="15">
        <f t="shared" si="1"/>
        <v>200.00000000000006</v>
      </c>
      <c r="M49" s="15">
        <f t="shared" si="2"/>
        <v>126.64999999999998</v>
      </c>
      <c r="N49" s="16">
        <f t="shared" si="3"/>
        <v>0.31297333333333333</v>
      </c>
    </row>
    <row r="50" spans="1:14" x14ac:dyDescent="0.25">
      <c r="A50" s="21">
        <v>530702</v>
      </c>
      <c r="B50" s="22" t="s">
        <v>109</v>
      </c>
      <c r="C50" s="22" t="s">
        <v>111</v>
      </c>
      <c r="D50" s="23">
        <v>7965.28</v>
      </c>
      <c r="E50" s="23">
        <v>-7965.28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15">
        <f t="shared" si="0"/>
        <v>0</v>
      </c>
      <c r="L50" s="15">
        <f t="shared" si="1"/>
        <v>0</v>
      </c>
      <c r="M50" s="15">
        <f t="shared" si="2"/>
        <v>0</v>
      </c>
      <c r="N50" s="16"/>
    </row>
    <row r="51" spans="1:14" x14ac:dyDescent="0.25">
      <c r="A51" s="21">
        <v>530703</v>
      </c>
      <c r="B51" s="22" t="s">
        <v>112</v>
      </c>
      <c r="C51" s="22" t="s">
        <v>113</v>
      </c>
      <c r="D51" s="23">
        <v>33195.300000000003</v>
      </c>
      <c r="E51" s="23">
        <v>62903.12</v>
      </c>
      <c r="F51" s="23">
        <v>96098.42</v>
      </c>
      <c r="G51" s="23">
        <v>1946.69</v>
      </c>
      <c r="H51" s="23">
        <v>88794.35</v>
      </c>
      <c r="I51" s="23">
        <v>88794.35</v>
      </c>
      <c r="J51" s="23">
        <v>64839.51</v>
      </c>
      <c r="K51" s="15">
        <f t="shared" si="0"/>
        <v>5357.3799999999901</v>
      </c>
      <c r="L51" s="15">
        <f t="shared" si="1"/>
        <v>0</v>
      </c>
      <c r="M51" s="15">
        <f t="shared" si="2"/>
        <v>23954.840000000004</v>
      </c>
      <c r="N51" s="16">
        <f t="shared" si="3"/>
        <v>0.92399385962849345</v>
      </c>
    </row>
    <row r="52" spans="1:14" x14ac:dyDescent="0.25">
      <c r="A52" s="21">
        <v>530703</v>
      </c>
      <c r="B52" s="22" t="s">
        <v>112</v>
      </c>
      <c r="C52" s="22" t="s">
        <v>114</v>
      </c>
      <c r="D52" s="23">
        <v>54396.21</v>
      </c>
      <c r="E52" s="23">
        <v>-27662.17</v>
      </c>
      <c r="F52" s="23">
        <v>26734.04</v>
      </c>
      <c r="G52" s="23">
        <v>0</v>
      </c>
      <c r="H52" s="23">
        <v>26734.04</v>
      </c>
      <c r="I52" s="23">
        <v>23855.040000000001</v>
      </c>
      <c r="J52" s="23">
        <v>17419.45</v>
      </c>
      <c r="K52" s="15">
        <f t="shared" si="0"/>
        <v>0</v>
      </c>
      <c r="L52" s="15">
        <f t="shared" si="1"/>
        <v>2879</v>
      </c>
      <c r="M52" s="15">
        <f t="shared" si="2"/>
        <v>6435.59</v>
      </c>
      <c r="N52" s="16">
        <f t="shared" si="3"/>
        <v>0.89230957984651782</v>
      </c>
    </row>
    <row r="53" spans="1:14" x14ac:dyDescent="0.25">
      <c r="A53" s="21">
        <v>530704</v>
      </c>
      <c r="B53" s="22" t="s">
        <v>115</v>
      </c>
      <c r="C53" s="22" t="s">
        <v>116</v>
      </c>
      <c r="D53" s="23">
        <v>2000</v>
      </c>
      <c r="E53" s="23">
        <v>-1928</v>
      </c>
      <c r="F53" s="23">
        <v>72</v>
      </c>
      <c r="G53" s="23">
        <v>0</v>
      </c>
      <c r="H53" s="23">
        <v>0</v>
      </c>
      <c r="I53" s="23">
        <v>0</v>
      </c>
      <c r="J53" s="23">
        <v>0</v>
      </c>
      <c r="K53" s="15">
        <f t="shared" si="0"/>
        <v>72</v>
      </c>
      <c r="L53" s="15">
        <f t="shared" si="1"/>
        <v>0</v>
      </c>
      <c r="M53" s="15">
        <f t="shared" si="2"/>
        <v>0</v>
      </c>
      <c r="N53" s="16">
        <f t="shared" si="3"/>
        <v>0</v>
      </c>
    </row>
    <row r="54" spans="1:14" x14ac:dyDescent="0.25">
      <c r="A54" s="21">
        <v>530704</v>
      </c>
      <c r="B54" s="22" t="s">
        <v>115</v>
      </c>
      <c r="C54" s="22" t="s">
        <v>117</v>
      </c>
      <c r="D54" s="23">
        <v>39811.769999999997</v>
      </c>
      <c r="E54" s="23">
        <v>-8839.35</v>
      </c>
      <c r="F54" s="23">
        <v>30972.42</v>
      </c>
      <c r="G54" s="23">
        <v>10416.219999999999</v>
      </c>
      <c r="H54" s="23">
        <v>19913.43</v>
      </c>
      <c r="I54" s="23">
        <v>19230.03</v>
      </c>
      <c r="J54" s="23">
        <v>14042.17</v>
      </c>
      <c r="K54" s="15">
        <f t="shared" si="0"/>
        <v>642.7699999999968</v>
      </c>
      <c r="L54" s="15">
        <f t="shared" si="1"/>
        <v>683.40000000000146</v>
      </c>
      <c r="M54" s="15">
        <f t="shared" si="2"/>
        <v>5187.8599999999988</v>
      </c>
      <c r="N54" s="16">
        <f t="shared" si="3"/>
        <v>0.62087592768017486</v>
      </c>
    </row>
    <row r="55" spans="1:14" x14ac:dyDescent="0.25">
      <c r="A55" s="21">
        <v>530801</v>
      </c>
      <c r="B55" s="22" t="s">
        <v>118</v>
      </c>
      <c r="C55" s="22" t="s">
        <v>119</v>
      </c>
      <c r="D55" s="23">
        <v>1325.44</v>
      </c>
      <c r="E55" s="23">
        <v>5299.15</v>
      </c>
      <c r="F55" s="23">
        <v>6624.59</v>
      </c>
      <c r="G55" s="23">
        <v>0</v>
      </c>
      <c r="H55" s="23">
        <v>1452.06</v>
      </c>
      <c r="I55" s="23">
        <v>1152.3800000000001</v>
      </c>
      <c r="J55" s="23">
        <v>841.49</v>
      </c>
      <c r="K55" s="15">
        <f t="shared" si="0"/>
        <v>5172.5300000000007</v>
      </c>
      <c r="L55" s="15">
        <f t="shared" si="1"/>
        <v>299.67999999999984</v>
      </c>
      <c r="M55" s="15">
        <f t="shared" si="2"/>
        <v>310.8900000000001</v>
      </c>
      <c r="N55" s="16">
        <f t="shared" si="3"/>
        <v>0.17395491645520705</v>
      </c>
    </row>
    <row r="56" spans="1:14" x14ac:dyDescent="0.25">
      <c r="A56" s="21">
        <v>530802</v>
      </c>
      <c r="B56" s="22" t="s">
        <v>120</v>
      </c>
      <c r="C56" s="22" t="s">
        <v>121</v>
      </c>
      <c r="D56" s="23">
        <v>70150</v>
      </c>
      <c r="E56" s="23">
        <v>-42702.42</v>
      </c>
      <c r="F56" s="23">
        <v>27447.58</v>
      </c>
      <c r="G56" s="23">
        <v>0</v>
      </c>
      <c r="H56" s="23">
        <v>27447.58</v>
      </c>
      <c r="I56" s="23">
        <v>27447.58</v>
      </c>
      <c r="J56" s="23">
        <v>20042.8</v>
      </c>
      <c r="K56" s="15">
        <f t="shared" si="0"/>
        <v>0</v>
      </c>
      <c r="L56" s="15">
        <f t="shared" si="1"/>
        <v>0</v>
      </c>
      <c r="M56" s="15">
        <f t="shared" si="2"/>
        <v>7404.7800000000025</v>
      </c>
      <c r="N56" s="16">
        <f t="shared" si="3"/>
        <v>1</v>
      </c>
    </row>
    <row r="57" spans="1:14" x14ac:dyDescent="0.25">
      <c r="A57" s="21">
        <v>530803</v>
      </c>
      <c r="B57" s="22" t="s">
        <v>122</v>
      </c>
      <c r="C57" s="22" t="s">
        <v>86</v>
      </c>
      <c r="D57" s="23">
        <v>48795</v>
      </c>
      <c r="E57" s="23">
        <v>-48795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15">
        <f t="shared" si="0"/>
        <v>0</v>
      </c>
      <c r="L57" s="15">
        <f t="shared" si="1"/>
        <v>0</v>
      </c>
      <c r="M57" s="15">
        <f t="shared" si="2"/>
        <v>0</v>
      </c>
      <c r="N57" s="16"/>
    </row>
    <row r="58" spans="1:14" x14ac:dyDescent="0.25">
      <c r="A58" s="21">
        <v>530804</v>
      </c>
      <c r="B58" s="22" t="s">
        <v>123</v>
      </c>
      <c r="C58" s="22" t="s">
        <v>124</v>
      </c>
      <c r="D58" s="23">
        <v>10171.9</v>
      </c>
      <c r="E58" s="23">
        <v>13940</v>
      </c>
      <c r="F58" s="23">
        <v>24111.9</v>
      </c>
      <c r="G58" s="23">
        <v>0</v>
      </c>
      <c r="H58" s="23">
        <v>21607.95</v>
      </c>
      <c r="I58" s="23">
        <v>21607.95</v>
      </c>
      <c r="J58" s="23">
        <v>15778.58</v>
      </c>
      <c r="K58" s="15">
        <f t="shared" si="0"/>
        <v>2503.9500000000007</v>
      </c>
      <c r="L58" s="15">
        <f t="shared" si="1"/>
        <v>0</v>
      </c>
      <c r="M58" s="15">
        <f t="shared" si="2"/>
        <v>5829.3700000000008</v>
      </c>
      <c r="N58" s="16">
        <f t="shared" si="3"/>
        <v>0.89615293693155662</v>
      </c>
    </row>
    <row r="59" spans="1:14" x14ac:dyDescent="0.25">
      <c r="A59" s="21">
        <v>530805</v>
      </c>
      <c r="B59" s="22" t="s">
        <v>125</v>
      </c>
      <c r="C59" s="22" t="s">
        <v>126</v>
      </c>
      <c r="D59" s="23">
        <v>11603.42</v>
      </c>
      <c r="E59" s="23">
        <v>12212.61</v>
      </c>
      <c r="F59" s="23">
        <v>23816.03</v>
      </c>
      <c r="G59" s="23">
        <v>0</v>
      </c>
      <c r="H59" s="23">
        <v>20499.02</v>
      </c>
      <c r="I59" s="23">
        <v>20499.02</v>
      </c>
      <c r="J59" s="23">
        <v>14968.82</v>
      </c>
      <c r="K59" s="15">
        <f t="shared" si="0"/>
        <v>3317.0099999999984</v>
      </c>
      <c r="L59" s="15">
        <f t="shared" si="1"/>
        <v>0</v>
      </c>
      <c r="M59" s="15">
        <f t="shared" si="2"/>
        <v>5530.2000000000007</v>
      </c>
      <c r="N59" s="16">
        <f t="shared" si="3"/>
        <v>0.86072363865850021</v>
      </c>
    </row>
    <row r="60" spans="1:14" x14ac:dyDescent="0.25">
      <c r="A60" s="21">
        <v>530807</v>
      </c>
      <c r="B60" s="22" t="s">
        <v>127</v>
      </c>
      <c r="C60" s="22" t="s">
        <v>128</v>
      </c>
      <c r="D60" s="23">
        <v>0</v>
      </c>
      <c r="E60" s="23">
        <v>9988</v>
      </c>
      <c r="F60" s="23">
        <v>9988</v>
      </c>
      <c r="G60" s="23">
        <v>544.83000000000004</v>
      </c>
      <c r="H60" s="23">
        <v>9438</v>
      </c>
      <c r="I60" s="23">
        <v>9438</v>
      </c>
      <c r="J60" s="23">
        <v>6891.83</v>
      </c>
      <c r="K60" s="15">
        <f t="shared" si="0"/>
        <v>5.1700000000000728</v>
      </c>
      <c r="L60" s="15">
        <f t="shared" si="1"/>
        <v>0</v>
      </c>
      <c r="M60" s="15">
        <f t="shared" si="2"/>
        <v>2546.17</v>
      </c>
      <c r="N60" s="16">
        <f t="shared" si="3"/>
        <v>0.94493392070484583</v>
      </c>
    </row>
    <row r="61" spans="1:14" x14ac:dyDescent="0.25">
      <c r="A61" s="21">
        <v>530807</v>
      </c>
      <c r="B61" s="22" t="s">
        <v>127</v>
      </c>
      <c r="C61" s="22" t="s">
        <v>77</v>
      </c>
      <c r="D61" s="23">
        <v>6464.46</v>
      </c>
      <c r="E61" s="23">
        <v>42000</v>
      </c>
      <c r="F61" s="23">
        <v>48464.46</v>
      </c>
      <c r="G61" s="23">
        <v>0</v>
      </c>
      <c r="H61" s="23">
        <v>6492.85</v>
      </c>
      <c r="I61" s="23">
        <v>6492.85</v>
      </c>
      <c r="J61" s="23">
        <v>4741.22</v>
      </c>
      <c r="K61" s="15">
        <f t="shared" si="0"/>
        <v>41971.61</v>
      </c>
      <c r="L61" s="15">
        <f t="shared" si="1"/>
        <v>0</v>
      </c>
      <c r="M61" s="15">
        <f t="shared" si="2"/>
        <v>1751.63</v>
      </c>
      <c r="N61" s="16">
        <f t="shared" si="3"/>
        <v>0.13397136788483768</v>
      </c>
    </row>
    <row r="62" spans="1:14" x14ac:dyDescent="0.25">
      <c r="A62" s="21">
        <v>530811</v>
      </c>
      <c r="B62" s="22" t="s">
        <v>129</v>
      </c>
      <c r="C62" s="22" t="s">
        <v>130</v>
      </c>
      <c r="D62" s="23">
        <v>2000</v>
      </c>
      <c r="E62" s="23">
        <v>19.45</v>
      </c>
      <c r="F62" s="23">
        <v>2019.45</v>
      </c>
      <c r="G62" s="23">
        <v>0</v>
      </c>
      <c r="H62" s="23">
        <v>2019.45</v>
      </c>
      <c r="I62" s="23">
        <v>2019.45</v>
      </c>
      <c r="J62" s="23">
        <v>1474.64</v>
      </c>
      <c r="K62" s="15">
        <f t="shared" si="0"/>
        <v>0</v>
      </c>
      <c r="L62" s="15">
        <f t="shared" si="1"/>
        <v>0</v>
      </c>
      <c r="M62" s="15">
        <f t="shared" si="2"/>
        <v>544.80999999999995</v>
      </c>
      <c r="N62" s="16">
        <f t="shared" si="3"/>
        <v>1</v>
      </c>
    </row>
    <row r="63" spans="1:14" x14ac:dyDescent="0.25">
      <c r="A63" s="21">
        <v>530811</v>
      </c>
      <c r="B63" s="22" t="s">
        <v>129</v>
      </c>
      <c r="C63" s="22" t="s">
        <v>131</v>
      </c>
      <c r="D63" s="23">
        <v>2100</v>
      </c>
      <c r="E63" s="23">
        <v>-2100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15">
        <f t="shared" si="0"/>
        <v>0</v>
      </c>
      <c r="L63" s="15">
        <f t="shared" si="1"/>
        <v>0</v>
      </c>
      <c r="M63" s="15">
        <f t="shared" si="2"/>
        <v>0</v>
      </c>
      <c r="N63" s="16"/>
    </row>
    <row r="64" spans="1:14" x14ac:dyDescent="0.25">
      <c r="A64" s="21">
        <v>530813</v>
      </c>
      <c r="B64" s="22" t="s">
        <v>132</v>
      </c>
      <c r="C64" s="22" t="s">
        <v>133</v>
      </c>
      <c r="D64" s="23">
        <v>61600</v>
      </c>
      <c r="E64" s="23">
        <v>-19031.73</v>
      </c>
      <c r="F64" s="23">
        <v>42568.27</v>
      </c>
      <c r="G64" s="23">
        <v>4.3</v>
      </c>
      <c r="H64" s="23">
        <v>42563.92</v>
      </c>
      <c r="I64" s="23">
        <v>42563.92</v>
      </c>
      <c r="J64" s="23">
        <v>31081.07</v>
      </c>
      <c r="K64" s="15">
        <f t="shared" si="0"/>
        <v>4.9999999995634425E-2</v>
      </c>
      <c r="L64" s="15">
        <f t="shared" si="1"/>
        <v>0</v>
      </c>
      <c r="M64" s="15">
        <f t="shared" si="2"/>
        <v>11482.849999999999</v>
      </c>
      <c r="N64" s="16">
        <f t="shared" si="3"/>
        <v>0.99989781121008681</v>
      </c>
    </row>
    <row r="65" spans="1:14" x14ac:dyDescent="0.25">
      <c r="A65" s="21">
        <v>530813</v>
      </c>
      <c r="B65" s="22" t="s">
        <v>132</v>
      </c>
      <c r="C65" s="22" t="s">
        <v>134</v>
      </c>
      <c r="D65" s="23">
        <v>500</v>
      </c>
      <c r="E65" s="23">
        <v>-275</v>
      </c>
      <c r="F65" s="23">
        <v>225</v>
      </c>
      <c r="G65" s="23">
        <v>0</v>
      </c>
      <c r="H65" s="23">
        <v>225</v>
      </c>
      <c r="I65" s="23">
        <v>225</v>
      </c>
      <c r="J65" s="23">
        <v>164.3</v>
      </c>
      <c r="K65" s="15">
        <f t="shared" si="0"/>
        <v>0</v>
      </c>
      <c r="L65" s="15">
        <f t="shared" si="1"/>
        <v>0</v>
      </c>
      <c r="M65" s="15">
        <f t="shared" si="2"/>
        <v>60.699999999999989</v>
      </c>
      <c r="N65" s="16">
        <f t="shared" si="3"/>
        <v>1</v>
      </c>
    </row>
    <row r="66" spans="1:14" x14ac:dyDescent="0.25">
      <c r="A66" s="21">
        <v>530826</v>
      </c>
      <c r="B66" s="22" t="s">
        <v>135</v>
      </c>
      <c r="C66" s="22" t="s">
        <v>136</v>
      </c>
      <c r="D66" s="23">
        <v>600</v>
      </c>
      <c r="E66" s="23">
        <v>0</v>
      </c>
      <c r="F66" s="23">
        <v>600</v>
      </c>
      <c r="G66" s="23">
        <v>0</v>
      </c>
      <c r="H66" s="23">
        <v>0</v>
      </c>
      <c r="I66" s="23">
        <v>0</v>
      </c>
      <c r="J66" s="23">
        <v>0</v>
      </c>
      <c r="K66" s="15">
        <f t="shared" si="0"/>
        <v>600</v>
      </c>
      <c r="L66" s="15">
        <f t="shared" si="1"/>
        <v>0</v>
      </c>
      <c r="M66" s="15">
        <f t="shared" si="2"/>
        <v>0</v>
      </c>
      <c r="N66" s="16">
        <f t="shared" si="3"/>
        <v>0</v>
      </c>
    </row>
    <row r="67" spans="1:14" x14ac:dyDescent="0.25">
      <c r="A67" s="21">
        <v>530828</v>
      </c>
      <c r="B67" s="22" t="s">
        <v>137</v>
      </c>
      <c r="C67" s="22" t="s">
        <v>138</v>
      </c>
      <c r="D67" s="23">
        <v>0</v>
      </c>
      <c r="E67" s="23">
        <v>1387.39</v>
      </c>
      <c r="F67" s="23">
        <v>1387.39</v>
      </c>
      <c r="G67" s="23">
        <v>0</v>
      </c>
      <c r="H67" s="23">
        <v>1387.39</v>
      </c>
      <c r="I67" s="23">
        <v>1387.39</v>
      </c>
      <c r="J67" s="23">
        <v>1013.1</v>
      </c>
      <c r="K67" s="15">
        <f t="shared" si="0"/>
        <v>0</v>
      </c>
      <c r="L67" s="15">
        <f t="shared" si="1"/>
        <v>0</v>
      </c>
      <c r="M67" s="15">
        <f t="shared" si="2"/>
        <v>374.29000000000008</v>
      </c>
      <c r="N67" s="16">
        <f t="shared" si="3"/>
        <v>1</v>
      </c>
    </row>
    <row r="68" spans="1:14" x14ac:dyDescent="0.25">
      <c r="A68" s="21">
        <v>531406</v>
      </c>
      <c r="B68" s="22" t="s">
        <v>139</v>
      </c>
      <c r="C68" s="22" t="s">
        <v>140</v>
      </c>
      <c r="D68" s="23">
        <v>0</v>
      </c>
      <c r="E68" s="23">
        <v>730</v>
      </c>
      <c r="F68" s="23">
        <v>730</v>
      </c>
      <c r="G68" s="23">
        <v>570.08000000000004</v>
      </c>
      <c r="H68" s="23">
        <v>0</v>
      </c>
      <c r="I68" s="23">
        <v>0</v>
      </c>
      <c r="J68" s="23">
        <v>0</v>
      </c>
      <c r="K68" s="15">
        <f t="shared" ref="K68:K131" si="4">+F68-G68-H68</f>
        <v>159.91999999999996</v>
      </c>
      <c r="L68" s="15">
        <f t="shared" ref="L68:L131" si="5">+H68-I68</f>
        <v>0</v>
      </c>
      <c r="M68" s="15">
        <f t="shared" ref="M68:M131" si="6">+I68-J68</f>
        <v>0</v>
      </c>
      <c r="N68" s="16">
        <f t="shared" ref="N68:N131" si="7">+I68/F68</f>
        <v>0</v>
      </c>
    </row>
    <row r="69" spans="1:14" x14ac:dyDescent="0.25">
      <c r="A69" s="21">
        <v>531407</v>
      </c>
      <c r="B69" s="22" t="s">
        <v>141</v>
      </c>
      <c r="C69" s="22" t="s">
        <v>142</v>
      </c>
      <c r="D69" s="23">
        <v>600</v>
      </c>
      <c r="E69" s="23">
        <v>-600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15">
        <f t="shared" si="4"/>
        <v>0</v>
      </c>
      <c r="L69" s="15">
        <f t="shared" si="5"/>
        <v>0</v>
      </c>
      <c r="M69" s="15">
        <f t="shared" si="6"/>
        <v>0</v>
      </c>
      <c r="N69" s="16"/>
    </row>
    <row r="70" spans="1:14" x14ac:dyDescent="0.25">
      <c r="A70" s="21">
        <v>531407</v>
      </c>
      <c r="B70" s="22" t="s">
        <v>141</v>
      </c>
      <c r="C70" s="22" t="s">
        <v>133</v>
      </c>
      <c r="D70" s="23">
        <v>1400</v>
      </c>
      <c r="E70" s="23">
        <v>935.55</v>
      </c>
      <c r="F70" s="23">
        <v>2335.5500000000002</v>
      </c>
      <c r="G70" s="23">
        <v>0</v>
      </c>
      <c r="H70" s="23">
        <v>1334.37</v>
      </c>
      <c r="I70" s="23">
        <v>1334.37</v>
      </c>
      <c r="J70" s="23">
        <v>974.39</v>
      </c>
      <c r="K70" s="15">
        <f t="shared" si="4"/>
        <v>1001.1800000000003</v>
      </c>
      <c r="L70" s="15">
        <f t="shared" si="5"/>
        <v>0</v>
      </c>
      <c r="M70" s="15">
        <f t="shared" si="6"/>
        <v>359.9799999999999</v>
      </c>
      <c r="N70" s="16">
        <f t="shared" si="7"/>
        <v>0.57133009355398079</v>
      </c>
    </row>
    <row r="71" spans="1:14" x14ac:dyDescent="0.25">
      <c r="A71" s="21">
        <v>560201</v>
      </c>
      <c r="B71" s="22" t="s">
        <v>143</v>
      </c>
      <c r="C71" s="22" t="s">
        <v>144</v>
      </c>
      <c r="D71" s="23">
        <v>319894.90999999997</v>
      </c>
      <c r="E71" s="23">
        <v>-228105.35</v>
      </c>
      <c r="F71" s="23">
        <v>91789.56</v>
      </c>
      <c r="G71" s="23">
        <v>0</v>
      </c>
      <c r="H71" s="23">
        <v>91789.56</v>
      </c>
      <c r="I71" s="23">
        <v>91789.56</v>
      </c>
      <c r="J71" s="23">
        <v>84593.72</v>
      </c>
      <c r="K71" s="15">
        <f t="shared" si="4"/>
        <v>0</v>
      </c>
      <c r="L71" s="15">
        <f t="shared" si="5"/>
        <v>0</v>
      </c>
      <c r="M71" s="15">
        <f t="shared" si="6"/>
        <v>7195.8399999999965</v>
      </c>
      <c r="N71" s="16">
        <f t="shared" si="7"/>
        <v>1</v>
      </c>
    </row>
    <row r="72" spans="1:14" x14ac:dyDescent="0.25">
      <c r="A72" s="21">
        <v>560201</v>
      </c>
      <c r="B72" s="22" t="s">
        <v>143</v>
      </c>
      <c r="C72" s="22" t="s">
        <v>145</v>
      </c>
      <c r="D72" s="23">
        <v>4694.43</v>
      </c>
      <c r="E72" s="23">
        <v>12357.69</v>
      </c>
      <c r="F72" s="23">
        <v>17052.12</v>
      </c>
      <c r="G72" s="23">
        <v>0</v>
      </c>
      <c r="H72" s="23">
        <v>17052.12</v>
      </c>
      <c r="I72" s="23">
        <v>17052.12</v>
      </c>
      <c r="J72" s="23">
        <v>15715.32</v>
      </c>
      <c r="K72" s="15">
        <f t="shared" si="4"/>
        <v>0</v>
      </c>
      <c r="L72" s="15">
        <f t="shared" si="5"/>
        <v>0</v>
      </c>
      <c r="M72" s="15">
        <f t="shared" si="6"/>
        <v>1336.7999999999993</v>
      </c>
      <c r="N72" s="16">
        <f t="shared" si="7"/>
        <v>1</v>
      </c>
    </row>
    <row r="73" spans="1:14" x14ac:dyDescent="0.25">
      <c r="A73" s="21">
        <v>560204</v>
      </c>
      <c r="B73" s="22" t="s">
        <v>146</v>
      </c>
      <c r="C73" s="22" t="s">
        <v>147</v>
      </c>
      <c r="D73" s="23">
        <v>267586.27</v>
      </c>
      <c r="E73" s="23">
        <v>-83182.86</v>
      </c>
      <c r="F73" s="23">
        <v>184403.41</v>
      </c>
      <c r="G73" s="23">
        <v>0</v>
      </c>
      <c r="H73" s="23">
        <v>184403.41</v>
      </c>
      <c r="I73" s="23">
        <v>184403.4</v>
      </c>
      <c r="J73" s="23">
        <v>169947.1</v>
      </c>
      <c r="K73" s="15">
        <f t="shared" si="4"/>
        <v>0</v>
      </c>
      <c r="L73" s="15">
        <f t="shared" si="5"/>
        <v>1.0000000009313226E-2</v>
      </c>
      <c r="M73" s="15">
        <f t="shared" si="6"/>
        <v>14456.299999999988</v>
      </c>
      <c r="N73" s="16">
        <f t="shared" si="7"/>
        <v>0.99999994577106788</v>
      </c>
    </row>
    <row r="74" spans="1:14" x14ac:dyDescent="0.25">
      <c r="A74" s="21">
        <v>560206</v>
      </c>
      <c r="B74" s="22" t="s">
        <v>148</v>
      </c>
      <c r="C74" s="22" t="s">
        <v>149</v>
      </c>
      <c r="D74" s="23">
        <v>33600</v>
      </c>
      <c r="E74" s="23">
        <v>-17000</v>
      </c>
      <c r="F74" s="23">
        <v>16600</v>
      </c>
      <c r="G74" s="23">
        <v>0</v>
      </c>
      <c r="H74" s="23">
        <v>16600</v>
      </c>
      <c r="I74" s="23">
        <v>13574.34</v>
      </c>
      <c r="J74" s="23">
        <v>12510.18</v>
      </c>
      <c r="K74" s="15">
        <f t="shared" si="4"/>
        <v>0</v>
      </c>
      <c r="L74" s="15">
        <f t="shared" si="5"/>
        <v>3025.66</v>
      </c>
      <c r="M74" s="15">
        <f t="shared" si="6"/>
        <v>1064.1599999999999</v>
      </c>
      <c r="N74" s="16">
        <f t="shared" si="7"/>
        <v>0.81773132530120485</v>
      </c>
    </row>
    <row r="75" spans="1:14" x14ac:dyDescent="0.25">
      <c r="A75" s="21">
        <v>560402</v>
      </c>
      <c r="B75" s="22" t="s">
        <v>150</v>
      </c>
      <c r="C75" s="22" t="s">
        <v>151</v>
      </c>
      <c r="D75" s="23">
        <v>3677435.53</v>
      </c>
      <c r="E75" s="23">
        <v>0</v>
      </c>
      <c r="F75" s="23">
        <v>3677435.53</v>
      </c>
      <c r="G75" s="23">
        <v>0</v>
      </c>
      <c r="H75" s="23">
        <v>3659914.5</v>
      </c>
      <c r="I75" s="23">
        <v>3632634</v>
      </c>
      <c r="J75" s="23">
        <v>3347853.79</v>
      </c>
      <c r="K75" s="15">
        <f t="shared" si="4"/>
        <v>17521.029999999795</v>
      </c>
      <c r="L75" s="15">
        <f t="shared" si="5"/>
        <v>27280.5</v>
      </c>
      <c r="M75" s="15">
        <f t="shared" si="6"/>
        <v>284780.20999999996</v>
      </c>
      <c r="N75" s="16">
        <f t="shared" si="7"/>
        <v>0.98781718139325214</v>
      </c>
    </row>
    <row r="76" spans="1:14" x14ac:dyDescent="0.25">
      <c r="A76" s="21">
        <v>570203</v>
      </c>
      <c r="B76" s="22" t="s">
        <v>152</v>
      </c>
      <c r="C76" s="22" t="s">
        <v>153</v>
      </c>
      <c r="D76" s="23">
        <v>2520</v>
      </c>
      <c r="E76" s="23">
        <v>0</v>
      </c>
      <c r="F76" s="23">
        <v>2520</v>
      </c>
      <c r="G76" s="23">
        <v>0</v>
      </c>
      <c r="H76" s="23">
        <v>2516.2199999999998</v>
      </c>
      <c r="I76" s="23">
        <v>2307.64</v>
      </c>
      <c r="J76" s="23">
        <v>906.42</v>
      </c>
      <c r="K76" s="15">
        <f t="shared" si="4"/>
        <v>3.7800000000002001</v>
      </c>
      <c r="L76" s="15">
        <f t="shared" si="5"/>
        <v>208.57999999999993</v>
      </c>
      <c r="M76" s="15">
        <f t="shared" si="6"/>
        <v>1401.2199999999998</v>
      </c>
      <c r="N76" s="16">
        <f t="shared" si="7"/>
        <v>0.91573015873015873</v>
      </c>
    </row>
    <row r="77" spans="1:14" x14ac:dyDescent="0.25">
      <c r="A77" s="21">
        <v>570206</v>
      </c>
      <c r="B77" s="22" t="s">
        <v>154</v>
      </c>
      <c r="C77" s="22" t="s">
        <v>155</v>
      </c>
      <c r="D77" s="23">
        <v>2500</v>
      </c>
      <c r="E77" s="23">
        <v>0</v>
      </c>
      <c r="F77" s="23">
        <v>2500</v>
      </c>
      <c r="G77" s="23">
        <v>0</v>
      </c>
      <c r="H77" s="23">
        <v>291.3</v>
      </c>
      <c r="I77" s="23">
        <v>291.3</v>
      </c>
      <c r="J77" s="23">
        <v>114.42</v>
      </c>
      <c r="K77" s="15">
        <f t="shared" si="4"/>
        <v>2208.6999999999998</v>
      </c>
      <c r="L77" s="15">
        <f t="shared" si="5"/>
        <v>0</v>
      </c>
      <c r="M77" s="15">
        <f t="shared" si="6"/>
        <v>176.88</v>
      </c>
      <c r="N77" s="16">
        <f t="shared" si="7"/>
        <v>0.11652</v>
      </c>
    </row>
    <row r="78" spans="1:14" x14ac:dyDescent="0.25">
      <c r="A78" s="21">
        <v>570215</v>
      </c>
      <c r="B78" s="22" t="s">
        <v>156</v>
      </c>
      <c r="C78" s="22" t="s">
        <v>102</v>
      </c>
      <c r="D78" s="23">
        <v>171239.85</v>
      </c>
      <c r="E78" s="23">
        <v>3513695.04</v>
      </c>
      <c r="F78" s="23">
        <v>3684934.89</v>
      </c>
      <c r="G78" s="23">
        <v>0</v>
      </c>
      <c r="H78" s="23">
        <v>3684934.89</v>
      </c>
      <c r="I78" s="23">
        <v>3684934.89</v>
      </c>
      <c r="J78" s="23">
        <v>1447403.17</v>
      </c>
      <c r="K78" s="15">
        <f t="shared" si="4"/>
        <v>0</v>
      </c>
      <c r="L78" s="15">
        <f t="shared" si="5"/>
        <v>0</v>
      </c>
      <c r="M78" s="15">
        <f t="shared" si="6"/>
        <v>2237531.7200000002</v>
      </c>
      <c r="N78" s="16">
        <f t="shared" si="7"/>
        <v>1</v>
      </c>
    </row>
    <row r="79" spans="1:14" x14ac:dyDescent="0.25">
      <c r="A79" s="21">
        <v>580104</v>
      </c>
      <c r="B79" s="22" t="s">
        <v>157</v>
      </c>
      <c r="C79" s="22" t="s">
        <v>158</v>
      </c>
      <c r="D79" s="23">
        <v>1154961.23</v>
      </c>
      <c r="E79" s="23">
        <v>-18942.580000000002</v>
      </c>
      <c r="F79" s="23">
        <v>1136018.6499999999</v>
      </c>
      <c r="G79" s="23">
        <v>12467.83</v>
      </c>
      <c r="H79" s="23">
        <v>1095607.82</v>
      </c>
      <c r="I79" s="23">
        <v>1094593.49</v>
      </c>
      <c r="J79" s="23">
        <v>1019669.72</v>
      </c>
      <c r="K79" s="15">
        <f t="shared" si="4"/>
        <v>27942.999999999767</v>
      </c>
      <c r="L79" s="15">
        <f t="shared" si="5"/>
        <v>1014.3300000000745</v>
      </c>
      <c r="M79" s="15">
        <f t="shared" si="6"/>
        <v>74923.770000000019</v>
      </c>
      <c r="N79" s="16">
        <f t="shared" si="7"/>
        <v>0.96353478879946208</v>
      </c>
    </row>
    <row r="80" spans="1:14" x14ac:dyDescent="0.25">
      <c r="A80" s="21">
        <v>580209</v>
      </c>
      <c r="B80" s="22" t="s">
        <v>159</v>
      </c>
      <c r="C80" s="22" t="s">
        <v>65</v>
      </c>
      <c r="D80" s="23">
        <v>321696.56</v>
      </c>
      <c r="E80" s="23">
        <v>-24270.44</v>
      </c>
      <c r="F80" s="23">
        <v>297426.12</v>
      </c>
      <c r="G80" s="23">
        <v>0</v>
      </c>
      <c r="H80" s="23">
        <v>297426.12</v>
      </c>
      <c r="I80" s="23">
        <v>297426.12</v>
      </c>
      <c r="J80" s="23">
        <v>277067.62</v>
      </c>
      <c r="K80" s="15">
        <f t="shared" si="4"/>
        <v>0</v>
      </c>
      <c r="L80" s="15">
        <f t="shared" si="5"/>
        <v>0</v>
      </c>
      <c r="M80" s="15">
        <f t="shared" si="6"/>
        <v>20358.5</v>
      </c>
      <c r="N80" s="16">
        <f t="shared" si="7"/>
        <v>1</v>
      </c>
    </row>
    <row r="81" spans="1:14" x14ac:dyDescent="0.25">
      <c r="A81" s="21">
        <v>580408</v>
      </c>
      <c r="B81" s="22" t="s">
        <v>160</v>
      </c>
      <c r="C81" s="22" t="s">
        <v>161</v>
      </c>
      <c r="D81" s="23">
        <v>303521</v>
      </c>
      <c r="E81" s="23">
        <v>17000</v>
      </c>
      <c r="F81" s="23">
        <v>320521</v>
      </c>
      <c r="G81" s="23">
        <v>0</v>
      </c>
      <c r="H81" s="23">
        <v>320521</v>
      </c>
      <c r="I81" s="23">
        <v>320357.84999999998</v>
      </c>
      <c r="J81" s="23">
        <v>298429.7</v>
      </c>
      <c r="K81" s="15">
        <f t="shared" si="4"/>
        <v>0</v>
      </c>
      <c r="L81" s="15">
        <f t="shared" si="5"/>
        <v>163.15000000002328</v>
      </c>
      <c r="M81" s="15">
        <f t="shared" si="6"/>
        <v>21928.149999999965</v>
      </c>
      <c r="N81" s="16">
        <f t="shared" si="7"/>
        <v>0.99949098499006295</v>
      </c>
    </row>
    <row r="82" spans="1:14" x14ac:dyDescent="0.25">
      <c r="A82" s="21">
        <v>610105</v>
      </c>
      <c r="B82" s="22" t="s">
        <v>45</v>
      </c>
      <c r="C82" s="22" t="s">
        <v>55</v>
      </c>
      <c r="D82" s="23">
        <v>952237.02</v>
      </c>
      <c r="E82" s="23">
        <v>-26343.439999999999</v>
      </c>
      <c r="F82" s="23">
        <v>925893.58</v>
      </c>
      <c r="G82" s="23">
        <v>0</v>
      </c>
      <c r="H82" s="23">
        <v>920023.2</v>
      </c>
      <c r="I82" s="23">
        <v>920023.2</v>
      </c>
      <c r="J82" s="23">
        <v>842133.4</v>
      </c>
      <c r="K82" s="15">
        <f t="shared" si="4"/>
        <v>5870.3800000000047</v>
      </c>
      <c r="L82" s="15">
        <f t="shared" si="5"/>
        <v>0</v>
      </c>
      <c r="M82" s="15">
        <f t="shared" si="6"/>
        <v>77889.79999999993</v>
      </c>
      <c r="N82" s="16">
        <f t="shared" si="7"/>
        <v>0.99365976811287537</v>
      </c>
    </row>
    <row r="83" spans="1:14" x14ac:dyDescent="0.25">
      <c r="A83" s="21">
        <v>610106</v>
      </c>
      <c r="B83" s="22" t="s">
        <v>47</v>
      </c>
      <c r="C83" s="22" t="s">
        <v>55</v>
      </c>
      <c r="D83" s="23">
        <v>9617506.0099999998</v>
      </c>
      <c r="E83" s="23">
        <v>-61975.87</v>
      </c>
      <c r="F83" s="23">
        <v>9555530.1400000006</v>
      </c>
      <c r="G83" s="23">
        <v>0</v>
      </c>
      <c r="H83" s="23">
        <v>9546236.7699999996</v>
      </c>
      <c r="I83" s="23">
        <v>9546236.7699999996</v>
      </c>
      <c r="J83" s="23">
        <v>8738045.8100000005</v>
      </c>
      <c r="K83" s="15">
        <f t="shared" si="4"/>
        <v>9293.3700000010431</v>
      </c>
      <c r="L83" s="15">
        <f t="shared" si="5"/>
        <v>0</v>
      </c>
      <c r="M83" s="15">
        <f t="shared" si="6"/>
        <v>808190.95999999903</v>
      </c>
      <c r="N83" s="16">
        <f t="shared" si="7"/>
        <v>0.99902743543646011</v>
      </c>
    </row>
    <row r="84" spans="1:14" x14ac:dyDescent="0.25">
      <c r="A84" s="21">
        <v>610203</v>
      </c>
      <c r="B84" s="22" t="s">
        <v>48</v>
      </c>
      <c r="C84" s="22" t="s">
        <v>55</v>
      </c>
      <c r="D84" s="23">
        <v>1178098.67</v>
      </c>
      <c r="E84" s="23">
        <v>30366.95</v>
      </c>
      <c r="F84" s="23">
        <v>1208465.6200000001</v>
      </c>
      <c r="G84" s="23">
        <v>0</v>
      </c>
      <c r="H84" s="23">
        <v>1178162.26</v>
      </c>
      <c r="I84" s="23">
        <v>1176797.28</v>
      </c>
      <c r="J84" s="23">
        <v>1077168.82</v>
      </c>
      <c r="K84" s="15">
        <f t="shared" si="4"/>
        <v>30303.360000000102</v>
      </c>
      <c r="L84" s="15">
        <f t="shared" si="5"/>
        <v>1364.9799999999814</v>
      </c>
      <c r="M84" s="15">
        <f t="shared" si="6"/>
        <v>99628.459999999963</v>
      </c>
      <c r="N84" s="16">
        <f t="shared" si="7"/>
        <v>0.97379458755309889</v>
      </c>
    </row>
    <row r="85" spans="1:14" x14ac:dyDescent="0.25">
      <c r="A85" s="21">
        <v>610204</v>
      </c>
      <c r="B85" s="22" t="s">
        <v>49</v>
      </c>
      <c r="C85" s="22" t="s">
        <v>55</v>
      </c>
      <c r="D85" s="23">
        <v>607044.14</v>
      </c>
      <c r="E85" s="23">
        <v>63750.79</v>
      </c>
      <c r="F85" s="23">
        <v>670794.93000000005</v>
      </c>
      <c r="G85" s="23">
        <v>0</v>
      </c>
      <c r="H85" s="23">
        <v>665905.75</v>
      </c>
      <c r="I85" s="23">
        <v>664412.04</v>
      </c>
      <c r="J85" s="23">
        <v>608162.44999999995</v>
      </c>
      <c r="K85" s="15">
        <f t="shared" si="4"/>
        <v>4889.1800000000512</v>
      </c>
      <c r="L85" s="15">
        <f t="shared" si="5"/>
        <v>1493.7099999999627</v>
      </c>
      <c r="M85" s="15">
        <f t="shared" si="6"/>
        <v>56249.590000000084</v>
      </c>
      <c r="N85" s="16">
        <f t="shared" si="7"/>
        <v>0.99048458818852425</v>
      </c>
    </row>
    <row r="86" spans="1:14" x14ac:dyDescent="0.25">
      <c r="A86" s="21">
        <v>610304</v>
      </c>
      <c r="B86" s="22" t="s">
        <v>50</v>
      </c>
      <c r="C86" s="22" t="s">
        <v>55</v>
      </c>
      <c r="D86" s="23">
        <v>32518.5</v>
      </c>
      <c r="E86" s="23">
        <v>56</v>
      </c>
      <c r="F86" s="23">
        <v>32574.5</v>
      </c>
      <c r="G86" s="23">
        <v>0</v>
      </c>
      <c r="H86" s="23">
        <v>32115.5</v>
      </c>
      <c r="I86" s="23">
        <v>32115.5</v>
      </c>
      <c r="J86" s="23">
        <v>29396.58</v>
      </c>
      <c r="K86" s="15">
        <f t="shared" si="4"/>
        <v>459</v>
      </c>
      <c r="L86" s="15">
        <f t="shared" si="5"/>
        <v>0</v>
      </c>
      <c r="M86" s="15">
        <f t="shared" si="6"/>
        <v>2718.9199999999983</v>
      </c>
      <c r="N86" s="16">
        <f t="shared" si="7"/>
        <v>0.985909223472348</v>
      </c>
    </row>
    <row r="87" spans="1:14" x14ac:dyDescent="0.25">
      <c r="A87" s="21">
        <v>610306</v>
      </c>
      <c r="B87" s="22" t="s">
        <v>51</v>
      </c>
      <c r="C87" s="22" t="s">
        <v>55</v>
      </c>
      <c r="D87" s="23">
        <v>1546972</v>
      </c>
      <c r="E87" s="23">
        <v>-32105.599999999999</v>
      </c>
      <c r="F87" s="23">
        <v>1514866.4</v>
      </c>
      <c r="G87" s="23">
        <v>0</v>
      </c>
      <c r="H87" s="23">
        <v>1498836</v>
      </c>
      <c r="I87" s="23">
        <v>1498292</v>
      </c>
      <c r="J87" s="23">
        <v>1371445.56</v>
      </c>
      <c r="K87" s="15">
        <f t="shared" si="4"/>
        <v>16030.399999999907</v>
      </c>
      <c r="L87" s="15">
        <f t="shared" si="5"/>
        <v>544</v>
      </c>
      <c r="M87" s="15">
        <f t="shared" si="6"/>
        <v>126846.43999999994</v>
      </c>
      <c r="N87" s="16">
        <f t="shared" si="7"/>
        <v>0.98905883713573695</v>
      </c>
    </row>
    <row r="88" spans="1:14" x14ac:dyDescent="0.25">
      <c r="A88" s="21">
        <v>610401</v>
      </c>
      <c r="B88" s="22" t="s">
        <v>52</v>
      </c>
      <c r="C88" s="22" t="s">
        <v>55</v>
      </c>
      <c r="D88" s="23">
        <v>41567.919999999998</v>
      </c>
      <c r="E88" s="23">
        <v>5792.1</v>
      </c>
      <c r="F88" s="23">
        <v>47360.02</v>
      </c>
      <c r="G88" s="23">
        <v>0</v>
      </c>
      <c r="H88" s="23">
        <v>41224.82</v>
      </c>
      <c r="I88" s="23">
        <v>41224.82</v>
      </c>
      <c r="J88" s="23">
        <v>37734.699999999997</v>
      </c>
      <c r="K88" s="15">
        <f t="shared" si="4"/>
        <v>6135.1999999999971</v>
      </c>
      <c r="L88" s="15">
        <f t="shared" si="5"/>
        <v>0</v>
      </c>
      <c r="M88" s="15">
        <f t="shared" si="6"/>
        <v>3490.1200000000026</v>
      </c>
      <c r="N88" s="16">
        <f t="shared" si="7"/>
        <v>0.8704561357871049</v>
      </c>
    </row>
    <row r="89" spans="1:14" x14ac:dyDescent="0.25">
      <c r="A89" s="21">
        <v>610408</v>
      </c>
      <c r="B89" s="22" t="s">
        <v>53</v>
      </c>
      <c r="C89" s="22" t="s">
        <v>55</v>
      </c>
      <c r="D89" s="23">
        <v>192294.2</v>
      </c>
      <c r="E89" s="23">
        <v>8323.5499999999993</v>
      </c>
      <c r="F89" s="23">
        <v>200617.75</v>
      </c>
      <c r="G89" s="23">
        <v>0</v>
      </c>
      <c r="H89" s="23">
        <v>197769.49</v>
      </c>
      <c r="I89" s="23">
        <v>197769.49</v>
      </c>
      <c r="J89" s="23">
        <v>181026.18</v>
      </c>
      <c r="K89" s="15">
        <f t="shared" si="4"/>
        <v>2848.2600000000093</v>
      </c>
      <c r="L89" s="15">
        <f t="shared" si="5"/>
        <v>0</v>
      </c>
      <c r="M89" s="15">
        <f t="shared" si="6"/>
        <v>16743.309999999998</v>
      </c>
      <c r="N89" s="16">
        <f t="shared" si="7"/>
        <v>0.98580255236637826</v>
      </c>
    </row>
    <row r="90" spans="1:14" x14ac:dyDescent="0.25">
      <c r="A90" s="21">
        <v>610502</v>
      </c>
      <c r="B90" s="22" t="s">
        <v>162</v>
      </c>
      <c r="C90" s="22" t="s">
        <v>163</v>
      </c>
      <c r="D90" s="23">
        <v>3664.53</v>
      </c>
      <c r="E90" s="23">
        <v>-1093.69</v>
      </c>
      <c r="F90" s="23">
        <v>2570.84</v>
      </c>
      <c r="G90" s="23">
        <v>0</v>
      </c>
      <c r="H90" s="23">
        <v>2525.84</v>
      </c>
      <c r="I90" s="23">
        <v>2525.84</v>
      </c>
      <c r="J90" s="23">
        <v>2312.0100000000002</v>
      </c>
      <c r="K90" s="15">
        <f t="shared" si="4"/>
        <v>45</v>
      </c>
      <c r="L90" s="15">
        <f t="shared" si="5"/>
        <v>0</v>
      </c>
      <c r="M90" s="15">
        <f t="shared" si="6"/>
        <v>213.82999999999993</v>
      </c>
      <c r="N90" s="16">
        <f t="shared" si="7"/>
        <v>0.98249599352740735</v>
      </c>
    </row>
    <row r="91" spans="1:14" x14ac:dyDescent="0.25">
      <c r="A91" s="21">
        <v>610509</v>
      </c>
      <c r="B91" s="22" t="s">
        <v>58</v>
      </c>
      <c r="C91" s="22" t="s">
        <v>55</v>
      </c>
      <c r="D91" s="23">
        <v>3614170.89</v>
      </c>
      <c r="E91" s="23">
        <v>-158164.53</v>
      </c>
      <c r="F91" s="23">
        <v>3456006.36</v>
      </c>
      <c r="G91" s="23">
        <v>0</v>
      </c>
      <c r="H91" s="23">
        <v>3452988.84</v>
      </c>
      <c r="I91" s="23">
        <v>3449846.42</v>
      </c>
      <c r="J91" s="23">
        <v>3157780.06</v>
      </c>
      <c r="K91" s="15">
        <f t="shared" si="4"/>
        <v>3017.5200000000186</v>
      </c>
      <c r="L91" s="15">
        <f t="shared" si="5"/>
        <v>3142.4199999999255</v>
      </c>
      <c r="M91" s="15">
        <f t="shared" si="6"/>
        <v>292066.35999999987</v>
      </c>
      <c r="N91" s="16">
        <f t="shared" si="7"/>
        <v>0.99821761323379044</v>
      </c>
    </row>
    <row r="92" spans="1:14" x14ac:dyDescent="0.25">
      <c r="A92" s="21">
        <v>610512</v>
      </c>
      <c r="B92" s="22" t="s">
        <v>59</v>
      </c>
      <c r="C92" s="22" t="s">
        <v>55</v>
      </c>
      <c r="D92" s="23">
        <v>1112.33</v>
      </c>
      <c r="E92" s="23">
        <v>0</v>
      </c>
      <c r="F92" s="23">
        <v>1112.33</v>
      </c>
      <c r="G92" s="23">
        <v>0</v>
      </c>
      <c r="H92" s="23">
        <v>0</v>
      </c>
      <c r="I92" s="23">
        <v>0</v>
      </c>
      <c r="J92" s="23">
        <v>0</v>
      </c>
      <c r="K92" s="15">
        <f t="shared" si="4"/>
        <v>1112.33</v>
      </c>
      <c r="L92" s="15">
        <f t="shared" si="5"/>
        <v>0</v>
      </c>
      <c r="M92" s="15">
        <f t="shared" si="6"/>
        <v>0</v>
      </c>
      <c r="N92" s="16">
        <f t="shared" si="7"/>
        <v>0</v>
      </c>
    </row>
    <row r="93" spans="1:14" x14ac:dyDescent="0.25">
      <c r="A93" s="21">
        <v>610513</v>
      </c>
      <c r="B93" s="22" t="s">
        <v>60</v>
      </c>
      <c r="C93" s="22" t="s">
        <v>55</v>
      </c>
      <c r="D93" s="23">
        <v>63407.74</v>
      </c>
      <c r="E93" s="23">
        <v>-5969.97</v>
      </c>
      <c r="F93" s="23">
        <v>57437.77</v>
      </c>
      <c r="G93" s="23">
        <v>0</v>
      </c>
      <c r="H93" s="23">
        <v>57310.97</v>
      </c>
      <c r="I93" s="23">
        <v>57310.97</v>
      </c>
      <c r="J93" s="23">
        <v>52458.99</v>
      </c>
      <c r="K93" s="15">
        <f t="shared" si="4"/>
        <v>126.79999999999563</v>
      </c>
      <c r="L93" s="15">
        <f t="shared" si="5"/>
        <v>0</v>
      </c>
      <c r="M93" s="15">
        <f t="shared" si="6"/>
        <v>4851.9800000000032</v>
      </c>
      <c r="N93" s="16">
        <f t="shared" si="7"/>
        <v>0.99779239340245984</v>
      </c>
    </row>
    <row r="94" spans="1:14" x14ac:dyDescent="0.25">
      <c r="A94" s="21">
        <v>610601</v>
      </c>
      <c r="B94" s="22" t="s">
        <v>61</v>
      </c>
      <c r="C94" s="22" t="s">
        <v>55</v>
      </c>
      <c r="D94" s="23">
        <v>1733946.22</v>
      </c>
      <c r="E94" s="23">
        <v>-32413.24</v>
      </c>
      <c r="F94" s="23">
        <v>1701532.98</v>
      </c>
      <c r="G94" s="23">
        <v>0</v>
      </c>
      <c r="H94" s="23">
        <v>1688187.22</v>
      </c>
      <c r="I94" s="23">
        <v>1688187.22</v>
      </c>
      <c r="J94" s="23">
        <v>1545264.13</v>
      </c>
      <c r="K94" s="15">
        <f t="shared" si="4"/>
        <v>13345.760000000009</v>
      </c>
      <c r="L94" s="15">
        <f t="shared" si="5"/>
        <v>0</v>
      </c>
      <c r="M94" s="15">
        <f t="shared" si="6"/>
        <v>142923.09000000008</v>
      </c>
      <c r="N94" s="16">
        <f t="shared" si="7"/>
        <v>0.99215662572699592</v>
      </c>
    </row>
    <row r="95" spans="1:14" x14ac:dyDescent="0.25">
      <c r="A95" s="21">
        <v>610602</v>
      </c>
      <c r="B95" s="22" t="s">
        <v>62</v>
      </c>
      <c r="C95" s="22" t="s">
        <v>55</v>
      </c>
      <c r="D95" s="23">
        <v>1133464.23</v>
      </c>
      <c r="E95" s="23">
        <v>32063.61</v>
      </c>
      <c r="F95" s="23">
        <v>1165527.8400000001</v>
      </c>
      <c r="G95" s="23">
        <v>0</v>
      </c>
      <c r="H95" s="23">
        <v>1163335.6000000001</v>
      </c>
      <c r="I95" s="23">
        <v>1163316.9099999999</v>
      </c>
      <c r="J95" s="23">
        <v>1064829.7</v>
      </c>
      <c r="K95" s="15">
        <f t="shared" si="4"/>
        <v>2192.2399999999907</v>
      </c>
      <c r="L95" s="15">
        <f t="shared" si="5"/>
        <v>18.690000000176951</v>
      </c>
      <c r="M95" s="15">
        <f t="shared" si="6"/>
        <v>98487.209999999963</v>
      </c>
      <c r="N95" s="16">
        <f t="shared" si="7"/>
        <v>0.99810306547460925</v>
      </c>
    </row>
    <row r="96" spans="1:14" x14ac:dyDescent="0.25">
      <c r="A96" s="21">
        <v>610704</v>
      </c>
      <c r="B96" s="22" t="s">
        <v>164</v>
      </c>
      <c r="C96" s="22" t="s">
        <v>55</v>
      </c>
      <c r="D96" s="23">
        <v>69313.56</v>
      </c>
      <c r="E96" s="23">
        <v>-65068.78</v>
      </c>
      <c r="F96" s="23">
        <v>4244.78</v>
      </c>
      <c r="G96" s="23">
        <v>0</v>
      </c>
      <c r="H96" s="23">
        <v>4221.72</v>
      </c>
      <c r="I96" s="23">
        <v>4221.72</v>
      </c>
      <c r="J96" s="23">
        <v>3864.31</v>
      </c>
      <c r="K96" s="15">
        <f t="shared" si="4"/>
        <v>23.059999999999491</v>
      </c>
      <c r="L96" s="15">
        <f t="shared" si="5"/>
        <v>0</v>
      </c>
      <c r="M96" s="15">
        <f t="shared" si="6"/>
        <v>357.41000000000031</v>
      </c>
      <c r="N96" s="16">
        <f t="shared" si="7"/>
        <v>0.99456744519150597</v>
      </c>
    </row>
    <row r="97" spans="1:14" x14ac:dyDescent="0.25">
      <c r="A97" s="21">
        <v>610706</v>
      </c>
      <c r="B97" s="22" t="s">
        <v>165</v>
      </c>
      <c r="C97" s="22" t="s">
        <v>65</v>
      </c>
      <c r="D97" s="23">
        <v>2574670</v>
      </c>
      <c r="E97" s="23">
        <v>-1074670</v>
      </c>
      <c r="F97" s="23">
        <v>1500000</v>
      </c>
      <c r="G97" s="23">
        <v>0</v>
      </c>
      <c r="H97" s="23">
        <v>1496712</v>
      </c>
      <c r="I97" s="23">
        <v>1496712</v>
      </c>
      <c r="J97" s="23">
        <v>1369999.33</v>
      </c>
      <c r="K97" s="15">
        <f t="shared" si="4"/>
        <v>3288</v>
      </c>
      <c r="L97" s="15">
        <f t="shared" si="5"/>
        <v>0</v>
      </c>
      <c r="M97" s="15">
        <f t="shared" si="6"/>
        <v>126712.66999999993</v>
      </c>
      <c r="N97" s="16">
        <f t="shared" si="7"/>
        <v>0.99780800000000003</v>
      </c>
    </row>
    <row r="98" spans="1:14" x14ac:dyDescent="0.25">
      <c r="A98" s="21">
        <v>610707</v>
      </c>
      <c r="B98" s="22" t="s">
        <v>166</v>
      </c>
      <c r="C98" s="22" t="s">
        <v>55</v>
      </c>
      <c r="D98" s="23">
        <v>109011.8</v>
      </c>
      <c r="E98" s="23">
        <v>28497.75</v>
      </c>
      <c r="F98" s="23">
        <v>137509.54999999999</v>
      </c>
      <c r="G98" s="23">
        <v>0</v>
      </c>
      <c r="H98" s="23">
        <v>136803.63</v>
      </c>
      <c r="I98" s="23">
        <v>128752.67</v>
      </c>
      <c r="J98" s="23">
        <v>117852.38</v>
      </c>
      <c r="K98" s="15">
        <f t="shared" si="4"/>
        <v>705.9199999999837</v>
      </c>
      <c r="L98" s="15">
        <f t="shared" si="5"/>
        <v>8050.9600000000064</v>
      </c>
      <c r="M98" s="15">
        <f t="shared" si="6"/>
        <v>10900.289999999994</v>
      </c>
      <c r="N98" s="16">
        <f t="shared" si="7"/>
        <v>0.93631802300276601</v>
      </c>
    </row>
    <row r="99" spans="1:14" x14ac:dyDescent="0.25">
      <c r="A99" s="21">
        <v>630101</v>
      </c>
      <c r="B99" s="22" t="s">
        <v>66</v>
      </c>
      <c r="C99" s="22" t="s">
        <v>67</v>
      </c>
      <c r="D99" s="23">
        <v>25870.12</v>
      </c>
      <c r="E99" s="23">
        <v>58123.87</v>
      </c>
      <c r="F99" s="23">
        <v>83993.99</v>
      </c>
      <c r="G99" s="23">
        <v>0</v>
      </c>
      <c r="H99" s="23">
        <v>83993.99</v>
      </c>
      <c r="I99" s="23">
        <v>83993.99</v>
      </c>
      <c r="J99" s="23">
        <v>77417.61</v>
      </c>
      <c r="K99" s="15">
        <f t="shared" si="4"/>
        <v>0</v>
      </c>
      <c r="L99" s="15">
        <f t="shared" si="5"/>
        <v>0</v>
      </c>
      <c r="M99" s="15">
        <f t="shared" si="6"/>
        <v>6576.3800000000047</v>
      </c>
      <c r="N99" s="16">
        <f t="shared" si="7"/>
        <v>1</v>
      </c>
    </row>
    <row r="100" spans="1:14" x14ac:dyDescent="0.25">
      <c r="A100" s="21">
        <v>630104</v>
      </c>
      <c r="B100" s="22" t="s">
        <v>68</v>
      </c>
      <c r="C100" s="22" t="s">
        <v>67</v>
      </c>
      <c r="D100" s="23">
        <v>48500</v>
      </c>
      <c r="E100" s="23">
        <v>-3982.81</v>
      </c>
      <c r="F100" s="23">
        <v>44517.19</v>
      </c>
      <c r="G100" s="23">
        <v>0</v>
      </c>
      <c r="H100" s="23">
        <v>44517.19</v>
      </c>
      <c r="I100" s="23">
        <v>44517.19</v>
      </c>
      <c r="J100" s="23">
        <v>41031.68</v>
      </c>
      <c r="K100" s="15">
        <f t="shared" si="4"/>
        <v>0</v>
      </c>
      <c r="L100" s="15">
        <f t="shared" si="5"/>
        <v>0</v>
      </c>
      <c r="M100" s="15">
        <f t="shared" si="6"/>
        <v>3485.510000000002</v>
      </c>
      <c r="N100" s="16">
        <f t="shared" si="7"/>
        <v>1</v>
      </c>
    </row>
    <row r="101" spans="1:14" x14ac:dyDescent="0.25">
      <c r="A101" s="21">
        <v>630105</v>
      </c>
      <c r="B101" s="22" t="s">
        <v>69</v>
      </c>
      <c r="C101" s="22" t="s">
        <v>167</v>
      </c>
      <c r="D101" s="23">
        <v>32486.720000000001</v>
      </c>
      <c r="E101" s="23">
        <v>-6218.77</v>
      </c>
      <c r="F101" s="23">
        <v>26267.95</v>
      </c>
      <c r="G101" s="23">
        <v>0</v>
      </c>
      <c r="H101" s="23">
        <v>26081.88</v>
      </c>
      <c r="I101" s="23">
        <v>23588.15</v>
      </c>
      <c r="J101" s="23">
        <v>21741.3</v>
      </c>
      <c r="K101" s="15">
        <f t="shared" si="4"/>
        <v>186.06999999999971</v>
      </c>
      <c r="L101" s="15">
        <f t="shared" si="5"/>
        <v>2493.7299999999996</v>
      </c>
      <c r="M101" s="15">
        <f t="shared" si="6"/>
        <v>1846.8500000000022</v>
      </c>
      <c r="N101" s="16">
        <f t="shared" si="7"/>
        <v>0.89798214173546087</v>
      </c>
    </row>
    <row r="102" spans="1:14" x14ac:dyDescent="0.25">
      <c r="A102" s="21">
        <v>630105</v>
      </c>
      <c r="B102" s="22" t="s">
        <v>69</v>
      </c>
      <c r="C102" s="22" t="s">
        <v>67</v>
      </c>
      <c r="D102" s="23">
        <v>1438.3</v>
      </c>
      <c r="E102" s="23">
        <v>-500</v>
      </c>
      <c r="F102" s="23">
        <v>938.3</v>
      </c>
      <c r="G102" s="23">
        <v>0</v>
      </c>
      <c r="H102" s="23">
        <v>938.3</v>
      </c>
      <c r="I102" s="23">
        <v>938.3</v>
      </c>
      <c r="J102" s="23">
        <v>864.84</v>
      </c>
      <c r="K102" s="15">
        <f t="shared" si="4"/>
        <v>0</v>
      </c>
      <c r="L102" s="15">
        <f t="shared" si="5"/>
        <v>0</v>
      </c>
      <c r="M102" s="15">
        <f t="shared" si="6"/>
        <v>73.459999999999923</v>
      </c>
      <c r="N102" s="16">
        <f t="shared" si="7"/>
        <v>1</v>
      </c>
    </row>
    <row r="103" spans="1:14" x14ac:dyDescent="0.25">
      <c r="A103" s="21">
        <v>630105</v>
      </c>
      <c r="B103" s="22" t="s">
        <v>69</v>
      </c>
      <c r="C103" s="22" t="s">
        <v>168</v>
      </c>
      <c r="D103" s="23">
        <v>0</v>
      </c>
      <c r="E103" s="23">
        <v>100</v>
      </c>
      <c r="F103" s="23">
        <v>100</v>
      </c>
      <c r="G103" s="23">
        <v>0</v>
      </c>
      <c r="H103" s="23">
        <v>0</v>
      </c>
      <c r="I103" s="23">
        <v>0</v>
      </c>
      <c r="J103" s="23">
        <v>0</v>
      </c>
      <c r="K103" s="15">
        <f t="shared" si="4"/>
        <v>100</v>
      </c>
      <c r="L103" s="15">
        <f t="shared" si="5"/>
        <v>0</v>
      </c>
      <c r="M103" s="15">
        <f t="shared" si="6"/>
        <v>0</v>
      </c>
      <c r="N103" s="16">
        <f t="shared" si="7"/>
        <v>0</v>
      </c>
    </row>
    <row r="104" spans="1:14" x14ac:dyDescent="0.25">
      <c r="A104" s="21">
        <v>630201</v>
      </c>
      <c r="B104" s="22" t="s">
        <v>72</v>
      </c>
      <c r="C104" s="22" t="s">
        <v>169</v>
      </c>
      <c r="D104" s="23">
        <v>2529193.9700000002</v>
      </c>
      <c r="E104" s="23">
        <v>-117424.72</v>
      </c>
      <c r="F104" s="23">
        <v>2411769.25</v>
      </c>
      <c r="G104" s="23">
        <v>0</v>
      </c>
      <c r="H104" s="23">
        <v>2411769.25</v>
      </c>
      <c r="I104" s="23">
        <v>2397139.27</v>
      </c>
      <c r="J104" s="23">
        <v>2209453.2999999998</v>
      </c>
      <c r="K104" s="15">
        <f t="shared" si="4"/>
        <v>0</v>
      </c>
      <c r="L104" s="15">
        <f t="shared" si="5"/>
        <v>14629.979999999981</v>
      </c>
      <c r="M104" s="15">
        <f t="shared" si="6"/>
        <v>187685.9700000002</v>
      </c>
      <c r="N104" s="16">
        <f t="shared" si="7"/>
        <v>0.99393392216108567</v>
      </c>
    </row>
    <row r="105" spans="1:14" x14ac:dyDescent="0.25">
      <c r="A105" s="21">
        <v>630202</v>
      </c>
      <c r="B105" s="22" t="s">
        <v>170</v>
      </c>
      <c r="C105" s="22" t="s">
        <v>171</v>
      </c>
      <c r="D105" s="23">
        <v>24000</v>
      </c>
      <c r="E105" s="23">
        <v>-13875</v>
      </c>
      <c r="F105" s="23">
        <v>10125</v>
      </c>
      <c r="G105" s="23">
        <v>350</v>
      </c>
      <c r="H105" s="23">
        <v>8675</v>
      </c>
      <c r="I105" s="23">
        <v>8675</v>
      </c>
      <c r="J105" s="23">
        <v>7995.78</v>
      </c>
      <c r="K105" s="15">
        <f t="shared" si="4"/>
        <v>1100</v>
      </c>
      <c r="L105" s="15">
        <f t="shared" si="5"/>
        <v>0</v>
      </c>
      <c r="M105" s="15">
        <f t="shared" si="6"/>
        <v>679.22000000000025</v>
      </c>
      <c r="N105" s="16">
        <f t="shared" si="7"/>
        <v>0.85679012345679018</v>
      </c>
    </row>
    <row r="106" spans="1:14" x14ac:dyDescent="0.25">
      <c r="A106" s="21">
        <v>630202</v>
      </c>
      <c r="B106" s="22" t="s">
        <v>170</v>
      </c>
      <c r="C106" s="22" t="s">
        <v>172</v>
      </c>
      <c r="D106" s="23">
        <v>11780</v>
      </c>
      <c r="E106" s="23">
        <v>-5038.18</v>
      </c>
      <c r="F106" s="23">
        <v>6741.82</v>
      </c>
      <c r="G106" s="23">
        <v>0</v>
      </c>
      <c r="H106" s="23">
        <v>6741.82</v>
      </c>
      <c r="I106" s="23">
        <v>0</v>
      </c>
      <c r="J106" s="23">
        <v>0</v>
      </c>
      <c r="K106" s="15">
        <f t="shared" si="4"/>
        <v>0</v>
      </c>
      <c r="L106" s="15">
        <f t="shared" si="5"/>
        <v>6741.82</v>
      </c>
      <c r="M106" s="15">
        <f t="shared" si="6"/>
        <v>0</v>
      </c>
      <c r="N106" s="16">
        <f t="shared" si="7"/>
        <v>0</v>
      </c>
    </row>
    <row r="107" spans="1:14" x14ac:dyDescent="0.25">
      <c r="A107" s="21">
        <v>630203</v>
      </c>
      <c r="B107" s="22" t="s">
        <v>173</v>
      </c>
      <c r="C107" s="22" t="s">
        <v>174</v>
      </c>
      <c r="D107" s="23">
        <v>3200</v>
      </c>
      <c r="E107" s="23">
        <v>0</v>
      </c>
      <c r="F107" s="23">
        <v>3200</v>
      </c>
      <c r="G107" s="23">
        <v>0</v>
      </c>
      <c r="H107" s="23">
        <v>2390.7800000000002</v>
      </c>
      <c r="I107" s="23">
        <v>1151.58</v>
      </c>
      <c r="J107" s="23">
        <v>1061.42</v>
      </c>
      <c r="K107" s="15">
        <f t="shared" si="4"/>
        <v>809.2199999999998</v>
      </c>
      <c r="L107" s="15">
        <f t="shared" si="5"/>
        <v>1239.2000000000003</v>
      </c>
      <c r="M107" s="15">
        <f t="shared" si="6"/>
        <v>90.159999999999854</v>
      </c>
      <c r="N107" s="16">
        <f t="shared" si="7"/>
        <v>0.35986874999999996</v>
      </c>
    </row>
    <row r="108" spans="1:14" x14ac:dyDescent="0.25">
      <c r="A108" s="21">
        <v>630203</v>
      </c>
      <c r="B108" s="22" t="s">
        <v>173</v>
      </c>
      <c r="C108" s="22" t="s">
        <v>175</v>
      </c>
      <c r="D108" s="23">
        <v>3500</v>
      </c>
      <c r="E108" s="23">
        <v>0</v>
      </c>
      <c r="F108" s="23">
        <v>3500</v>
      </c>
      <c r="G108" s="23">
        <v>0</v>
      </c>
      <c r="H108" s="23">
        <v>1464.31</v>
      </c>
      <c r="I108" s="23">
        <v>1464.31</v>
      </c>
      <c r="J108" s="23">
        <v>1349.66</v>
      </c>
      <c r="K108" s="15">
        <f t="shared" si="4"/>
        <v>2035.69</v>
      </c>
      <c r="L108" s="15">
        <f t="shared" si="5"/>
        <v>0</v>
      </c>
      <c r="M108" s="15">
        <f t="shared" si="6"/>
        <v>114.64999999999986</v>
      </c>
      <c r="N108" s="16">
        <f t="shared" si="7"/>
        <v>0.4183742857142857</v>
      </c>
    </row>
    <row r="109" spans="1:14" x14ac:dyDescent="0.25">
      <c r="A109" s="21">
        <v>630203</v>
      </c>
      <c r="B109" s="22" t="s">
        <v>173</v>
      </c>
      <c r="C109" s="22" t="s">
        <v>176</v>
      </c>
      <c r="D109" s="23">
        <v>300</v>
      </c>
      <c r="E109" s="23">
        <v>0</v>
      </c>
      <c r="F109" s="23">
        <v>300</v>
      </c>
      <c r="G109" s="23">
        <v>0</v>
      </c>
      <c r="H109" s="23">
        <v>266.61</v>
      </c>
      <c r="I109" s="23">
        <v>266.61</v>
      </c>
      <c r="J109" s="23">
        <v>245.74</v>
      </c>
      <c r="K109" s="15">
        <f t="shared" si="4"/>
        <v>33.389999999999986</v>
      </c>
      <c r="L109" s="15">
        <f t="shared" si="5"/>
        <v>0</v>
      </c>
      <c r="M109" s="15">
        <f t="shared" si="6"/>
        <v>20.870000000000005</v>
      </c>
      <c r="N109" s="16">
        <f t="shared" si="7"/>
        <v>0.88870000000000005</v>
      </c>
    </row>
    <row r="110" spans="1:14" x14ac:dyDescent="0.25">
      <c r="A110" s="21">
        <v>630204</v>
      </c>
      <c r="B110" s="22" t="s">
        <v>177</v>
      </c>
      <c r="C110" s="22" t="s">
        <v>178</v>
      </c>
      <c r="D110" s="23">
        <v>1300</v>
      </c>
      <c r="E110" s="23">
        <v>-1300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15">
        <f t="shared" si="4"/>
        <v>0</v>
      </c>
      <c r="L110" s="15">
        <f t="shared" si="5"/>
        <v>0</v>
      </c>
      <c r="M110" s="15">
        <f t="shared" si="6"/>
        <v>0</v>
      </c>
      <c r="N110" s="16"/>
    </row>
    <row r="111" spans="1:14" x14ac:dyDescent="0.25">
      <c r="A111" s="21">
        <v>630208</v>
      </c>
      <c r="B111" s="22" t="s">
        <v>179</v>
      </c>
      <c r="C111" s="22" t="s">
        <v>180</v>
      </c>
      <c r="D111" s="23">
        <v>455865.85</v>
      </c>
      <c r="E111" s="23">
        <v>240000</v>
      </c>
      <c r="F111" s="23">
        <v>695865.85</v>
      </c>
      <c r="G111" s="23">
        <v>0</v>
      </c>
      <c r="H111" s="23">
        <v>695865.85</v>
      </c>
      <c r="I111" s="23">
        <v>685864.8</v>
      </c>
      <c r="J111" s="23">
        <v>632164.46</v>
      </c>
      <c r="K111" s="15">
        <f t="shared" si="4"/>
        <v>0</v>
      </c>
      <c r="L111" s="15">
        <f t="shared" si="5"/>
        <v>10001.04999999993</v>
      </c>
      <c r="M111" s="15">
        <f t="shared" si="6"/>
        <v>53700.340000000084</v>
      </c>
      <c r="N111" s="16">
        <f t="shared" si="7"/>
        <v>0.98562790514867205</v>
      </c>
    </row>
    <row r="112" spans="1:14" x14ac:dyDescent="0.25">
      <c r="A112" s="21">
        <v>630209</v>
      </c>
      <c r="B112" s="22" t="s">
        <v>181</v>
      </c>
      <c r="C112" s="22" t="s">
        <v>298</v>
      </c>
      <c r="D112" s="23">
        <v>0</v>
      </c>
      <c r="E112" s="23">
        <v>100</v>
      </c>
      <c r="F112" s="23">
        <v>100</v>
      </c>
      <c r="G112" s="23">
        <v>0</v>
      </c>
      <c r="H112" s="23">
        <v>0</v>
      </c>
      <c r="I112" s="23">
        <v>0</v>
      </c>
      <c r="J112" s="23">
        <v>0</v>
      </c>
      <c r="K112" s="15">
        <f t="shared" si="4"/>
        <v>100</v>
      </c>
      <c r="L112" s="15">
        <f t="shared" si="5"/>
        <v>0</v>
      </c>
      <c r="M112" s="15">
        <f t="shared" si="6"/>
        <v>0</v>
      </c>
      <c r="N112" s="16">
        <f t="shared" si="7"/>
        <v>0</v>
      </c>
    </row>
    <row r="113" spans="1:14" x14ac:dyDescent="0.25">
      <c r="A113" s="21">
        <v>630209</v>
      </c>
      <c r="B113" s="22" t="s">
        <v>181</v>
      </c>
      <c r="C113" s="22" t="s">
        <v>182</v>
      </c>
      <c r="D113" s="23">
        <v>9762197.4499999993</v>
      </c>
      <c r="E113" s="23">
        <v>1971606.31</v>
      </c>
      <c r="F113" s="23">
        <v>11733803.76</v>
      </c>
      <c r="G113" s="23">
        <v>0</v>
      </c>
      <c r="H113" s="23">
        <v>11733803.76</v>
      </c>
      <c r="I113" s="23">
        <v>11733803.76</v>
      </c>
      <c r="J113" s="23">
        <v>10815096.029999999</v>
      </c>
      <c r="K113" s="15">
        <f t="shared" si="4"/>
        <v>0</v>
      </c>
      <c r="L113" s="15">
        <f t="shared" si="5"/>
        <v>0</v>
      </c>
      <c r="M113" s="15">
        <f t="shared" si="6"/>
        <v>918707.73000000045</v>
      </c>
      <c r="N113" s="16">
        <f t="shared" si="7"/>
        <v>1</v>
      </c>
    </row>
    <row r="114" spans="1:14" x14ac:dyDescent="0.25">
      <c r="A114" s="21">
        <v>630209</v>
      </c>
      <c r="B114" s="22" t="s">
        <v>181</v>
      </c>
      <c r="C114" s="22" t="s">
        <v>183</v>
      </c>
      <c r="D114" s="23">
        <v>300</v>
      </c>
      <c r="E114" s="23">
        <v>0</v>
      </c>
      <c r="F114" s="23">
        <v>300</v>
      </c>
      <c r="G114" s="23">
        <v>0</v>
      </c>
      <c r="H114" s="23">
        <v>186.3</v>
      </c>
      <c r="I114" s="23">
        <v>111.79</v>
      </c>
      <c r="J114" s="23">
        <v>103.04</v>
      </c>
      <c r="K114" s="15">
        <f t="shared" si="4"/>
        <v>113.69999999999999</v>
      </c>
      <c r="L114" s="15">
        <f t="shared" si="5"/>
        <v>74.510000000000005</v>
      </c>
      <c r="M114" s="15">
        <f t="shared" si="6"/>
        <v>8.75</v>
      </c>
      <c r="N114" s="16">
        <f t="shared" si="7"/>
        <v>0.37263333333333337</v>
      </c>
    </row>
    <row r="115" spans="1:14" x14ac:dyDescent="0.25">
      <c r="A115" s="21">
        <v>630209</v>
      </c>
      <c r="B115" s="22" t="s">
        <v>181</v>
      </c>
      <c r="C115" s="22" t="s">
        <v>184</v>
      </c>
      <c r="D115" s="23">
        <v>300</v>
      </c>
      <c r="E115" s="23">
        <v>-300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15">
        <f t="shared" si="4"/>
        <v>0</v>
      </c>
      <c r="L115" s="15">
        <f t="shared" si="5"/>
        <v>0</v>
      </c>
      <c r="M115" s="15">
        <f t="shared" si="6"/>
        <v>0</v>
      </c>
      <c r="N115" s="16"/>
    </row>
    <row r="116" spans="1:14" x14ac:dyDescent="0.25">
      <c r="A116" s="21">
        <v>630209</v>
      </c>
      <c r="B116" s="22" t="s">
        <v>181</v>
      </c>
      <c r="C116" s="22" t="s">
        <v>185</v>
      </c>
      <c r="D116" s="23">
        <v>2000</v>
      </c>
      <c r="E116" s="23">
        <v>0</v>
      </c>
      <c r="F116" s="23">
        <v>2000</v>
      </c>
      <c r="G116" s="23">
        <v>0</v>
      </c>
      <c r="H116" s="23">
        <v>813.46</v>
      </c>
      <c r="I116" s="23">
        <v>813.46</v>
      </c>
      <c r="J116" s="23">
        <v>749.77</v>
      </c>
      <c r="K116" s="15">
        <f t="shared" si="4"/>
        <v>1186.54</v>
      </c>
      <c r="L116" s="15">
        <f t="shared" si="5"/>
        <v>0</v>
      </c>
      <c r="M116" s="15">
        <f t="shared" si="6"/>
        <v>63.690000000000055</v>
      </c>
      <c r="N116" s="16">
        <f t="shared" si="7"/>
        <v>0.40673000000000004</v>
      </c>
    </row>
    <row r="117" spans="1:14" x14ac:dyDescent="0.25">
      <c r="A117" s="21">
        <v>630209</v>
      </c>
      <c r="B117" s="22" t="s">
        <v>181</v>
      </c>
      <c r="C117" s="22" t="s">
        <v>186</v>
      </c>
      <c r="D117" s="23">
        <v>70000</v>
      </c>
      <c r="E117" s="23">
        <v>20000</v>
      </c>
      <c r="F117" s="23">
        <v>90000</v>
      </c>
      <c r="G117" s="23">
        <v>0</v>
      </c>
      <c r="H117" s="23">
        <v>75033.279999999999</v>
      </c>
      <c r="I117" s="23">
        <v>74162.41</v>
      </c>
      <c r="J117" s="23">
        <v>68355.8</v>
      </c>
      <c r="K117" s="15">
        <f t="shared" si="4"/>
        <v>14966.720000000001</v>
      </c>
      <c r="L117" s="15">
        <f t="shared" si="5"/>
        <v>870.86999999999534</v>
      </c>
      <c r="M117" s="15">
        <f t="shared" si="6"/>
        <v>5806.6100000000006</v>
      </c>
      <c r="N117" s="16">
        <f t="shared" si="7"/>
        <v>0.82402677777777777</v>
      </c>
    </row>
    <row r="118" spans="1:14" x14ac:dyDescent="0.25">
      <c r="A118" s="21">
        <v>630210</v>
      </c>
      <c r="B118" s="22" t="s">
        <v>81</v>
      </c>
      <c r="C118" s="22" t="s">
        <v>55</v>
      </c>
      <c r="D118" s="23">
        <v>0</v>
      </c>
      <c r="E118" s="23">
        <v>5580</v>
      </c>
      <c r="F118" s="23">
        <v>5580</v>
      </c>
      <c r="G118" s="23">
        <v>0</v>
      </c>
      <c r="H118" s="23">
        <v>1687</v>
      </c>
      <c r="I118" s="23">
        <v>1687</v>
      </c>
      <c r="J118" s="23">
        <v>1554.92</v>
      </c>
      <c r="K118" s="15">
        <f t="shared" si="4"/>
        <v>3893</v>
      </c>
      <c r="L118" s="15">
        <f t="shared" si="5"/>
        <v>0</v>
      </c>
      <c r="M118" s="15">
        <f t="shared" si="6"/>
        <v>132.07999999999993</v>
      </c>
      <c r="N118" s="16">
        <f t="shared" si="7"/>
        <v>0.30232974910394267</v>
      </c>
    </row>
    <row r="119" spans="1:14" x14ac:dyDescent="0.25">
      <c r="A119" s="21">
        <v>630226</v>
      </c>
      <c r="B119" s="22" t="s">
        <v>187</v>
      </c>
      <c r="C119" s="22" t="s">
        <v>188</v>
      </c>
      <c r="D119" s="23">
        <v>59500</v>
      </c>
      <c r="E119" s="23">
        <v>69916.23</v>
      </c>
      <c r="F119" s="23">
        <v>129416.23</v>
      </c>
      <c r="G119" s="23">
        <v>95437.4</v>
      </c>
      <c r="H119" s="23">
        <v>33978.83</v>
      </c>
      <c r="I119" s="23">
        <v>33978.83</v>
      </c>
      <c r="J119" s="23">
        <v>31318.43</v>
      </c>
      <c r="K119" s="15">
        <f t="shared" si="4"/>
        <v>0</v>
      </c>
      <c r="L119" s="15">
        <f t="shared" si="5"/>
        <v>0</v>
      </c>
      <c r="M119" s="15">
        <f t="shared" si="6"/>
        <v>2660.4000000000015</v>
      </c>
      <c r="N119" s="16">
        <f t="shared" si="7"/>
        <v>0.26255462703557353</v>
      </c>
    </row>
    <row r="120" spans="1:14" x14ac:dyDescent="0.25">
      <c r="A120" s="21">
        <v>630242</v>
      </c>
      <c r="B120" s="22" t="s">
        <v>189</v>
      </c>
      <c r="C120" s="22" t="s">
        <v>190</v>
      </c>
      <c r="D120" s="23">
        <v>6779.94</v>
      </c>
      <c r="E120" s="23">
        <v>-1134</v>
      </c>
      <c r="F120" s="23">
        <v>5645.94</v>
      </c>
      <c r="G120" s="23">
        <v>0</v>
      </c>
      <c r="H120" s="23">
        <v>0</v>
      </c>
      <c r="I120" s="23">
        <v>0</v>
      </c>
      <c r="J120" s="23">
        <v>0</v>
      </c>
      <c r="K120" s="15">
        <f t="shared" si="4"/>
        <v>5645.94</v>
      </c>
      <c r="L120" s="15">
        <f t="shared" si="5"/>
        <v>0</v>
      </c>
      <c r="M120" s="15">
        <f t="shared" si="6"/>
        <v>0</v>
      </c>
      <c r="N120" s="16">
        <f t="shared" si="7"/>
        <v>0</v>
      </c>
    </row>
    <row r="121" spans="1:14" x14ac:dyDescent="0.25">
      <c r="A121" s="21">
        <v>630255</v>
      </c>
      <c r="B121" s="22" t="s">
        <v>85</v>
      </c>
      <c r="C121" s="22" t="s">
        <v>191</v>
      </c>
      <c r="D121" s="23">
        <v>0</v>
      </c>
      <c r="E121" s="23">
        <v>2905955.31</v>
      </c>
      <c r="F121" s="23">
        <v>2905955.31</v>
      </c>
      <c r="G121" s="23">
        <v>4500</v>
      </c>
      <c r="H121" s="23">
        <v>2892589.71</v>
      </c>
      <c r="I121" s="23">
        <v>2838875.63</v>
      </c>
      <c r="J121" s="23">
        <v>2616603.5499999998</v>
      </c>
      <c r="K121" s="15">
        <f t="shared" si="4"/>
        <v>8865.6000000000931</v>
      </c>
      <c r="L121" s="15">
        <f t="shared" si="5"/>
        <v>53714.080000000075</v>
      </c>
      <c r="M121" s="15">
        <f t="shared" si="6"/>
        <v>222272.08000000007</v>
      </c>
      <c r="N121" s="16">
        <f t="shared" si="7"/>
        <v>0.97691647914571678</v>
      </c>
    </row>
    <row r="122" spans="1:14" x14ac:dyDescent="0.25">
      <c r="A122" s="21">
        <v>630303</v>
      </c>
      <c r="B122" s="22" t="s">
        <v>89</v>
      </c>
      <c r="C122" s="22" t="s">
        <v>192</v>
      </c>
      <c r="D122" s="23">
        <v>21134.28</v>
      </c>
      <c r="E122" s="23">
        <v>1635.48</v>
      </c>
      <c r="F122" s="23">
        <v>22769.759999999998</v>
      </c>
      <c r="G122" s="23">
        <v>0</v>
      </c>
      <c r="H122" s="23">
        <v>22769.759999999998</v>
      </c>
      <c r="I122" s="23">
        <v>22769.759999999998</v>
      </c>
      <c r="J122" s="23">
        <v>20986.98</v>
      </c>
      <c r="K122" s="15">
        <f t="shared" si="4"/>
        <v>0</v>
      </c>
      <c r="L122" s="15">
        <f t="shared" si="5"/>
        <v>0</v>
      </c>
      <c r="M122" s="15">
        <f t="shared" si="6"/>
        <v>1782.7799999999988</v>
      </c>
      <c r="N122" s="16">
        <f t="shared" si="7"/>
        <v>1</v>
      </c>
    </row>
    <row r="123" spans="1:14" x14ac:dyDescent="0.25">
      <c r="A123" s="21">
        <v>630402</v>
      </c>
      <c r="B123" s="22" t="s">
        <v>193</v>
      </c>
      <c r="C123" s="22" t="s">
        <v>194</v>
      </c>
      <c r="D123" s="23">
        <v>6400</v>
      </c>
      <c r="E123" s="23">
        <v>-6284</v>
      </c>
      <c r="F123" s="23">
        <v>116</v>
      </c>
      <c r="G123" s="23">
        <v>0</v>
      </c>
      <c r="H123" s="23">
        <v>116</v>
      </c>
      <c r="I123" s="23">
        <v>116</v>
      </c>
      <c r="J123" s="23">
        <v>106.92</v>
      </c>
      <c r="K123" s="15">
        <f t="shared" si="4"/>
        <v>0</v>
      </c>
      <c r="L123" s="15">
        <f t="shared" si="5"/>
        <v>0</v>
      </c>
      <c r="M123" s="15">
        <f t="shared" si="6"/>
        <v>9.0799999999999983</v>
      </c>
      <c r="N123" s="16">
        <f t="shared" si="7"/>
        <v>1</v>
      </c>
    </row>
    <row r="124" spans="1:14" x14ac:dyDescent="0.25">
      <c r="A124" s="21">
        <v>630404</v>
      </c>
      <c r="B124" s="22" t="s">
        <v>195</v>
      </c>
      <c r="C124" s="22" t="s">
        <v>196</v>
      </c>
      <c r="D124" s="23">
        <v>53645.02</v>
      </c>
      <c r="E124" s="23">
        <v>-53645.02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15">
        <f t="shared" si="4"/>
        <v>0</v>
      </c>
      <c r="L124" s="15">
        <f t="shared" si="5"/>
        <v>0</v>
      </c>
      <c r="M124" s="15">
        <f t="shared" si="6"/>
        <v>0</v>
      </c>
      <c r="N124" s="16"/>
    </row>
    <row r="125" spans="1:14" x14ac:dyDescent="0.25">
      <c r="A125" s="21">
        <v>630404</v>
      </c>
      <c r="B125" s="22" t="s">
        <v>195</v>
      </c>
      <c r="C125" s="22" t="s">
        <v>197</v>
      </c>
      <c r="D125" s="23">
        <v>7185.95</v>
      </c>
      <c r="E125" s="23">
        <v>1300</v>
      </c>
      <c r="F125" s="23">
        <v>8485.9500000000007</v>
      </c>
      <c r="G125" s="23">
        <v>0</v>
      </c>
      <c r="H125" s="23">
        <v>7879</v>
      </c>
      <c r="I125" s="23">
        <v>7879</v>
      </c>
      <c r="J125" s="23">
        <v>7262.11</v>
      </c>
      <c r="K125" s="15">
        <f t="shared" si="4"/>
        <v>606.95000000000073</v>
      </c>
      <c r="L125" s="15">
        <f t="shared" si="5"/>
        <v>0</v>
      </c>
      <c r="M125" s="15">
        <f t="shared" si="6"/>
        <v>616.89000000000033</v>
      </c>
      <c r="N125" s="16">
        <f t="shared" si="7"/>
        <v>0.92847589250466944</v>
      </c>
    </row>
    <row r="126" spans="1:14" x14ac:dyDescent="0.25">
      <c r="A126" s="21">
        <v>630404</v>
      </c>
      <c r="B126" s="22" t="s">
        <v>195</v>
      </c>
      <c r="C126" s="22" t="s">
        <v>198</v>
      </c>
      <c r="D126" s="23">
        <v>6500</v>
      </c>
      <c r="E126" s="23">
        <v>-6500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15">
        <f t="shared" si="4"/>
        <v>0</v>
      </c>
      <c r="L126" s="15">
        <f t="shared" si="5"/>
        <v>0</v>
      </c>
      <c r="M126" s="15">
        <f t="shared" si="6"/>
        <v>0</v>
      </c>
      <c r="N126" s="16"/>
    </row>
    <row r="127" spans="1:14" x14ac:dyDescent="0.25">
      <c r="A127" s="21">
        <v>630404</v>
      </c>
      <c r="B127" s="22" t="s">
        <v>195</v>
      </c>
      <c r="C127" s="22" t="s">
        <v>199</v>
      </c>
      <c r="D127" s="23">
        <v>0</v>
      </c>
      <c r="E127" s="23">
        <v>20000</v>
      </c>
      <c r="F127" s="23">
        <v>20000</v>
      </c>
      <c r="G127" s="23">
        <v>0</v>
      </c>
      <c r="H127" s="23">
        <v>0</v>
      </c>
      <c r="I127" s="23">
        <v>0</v>
      </c>
      <c r="J127" s="23">
        <v>0</v>
      </c>
      <c r="K127" s="15">
        <f t="shared" si="4"/>
        <v>20000</v>
      </c>
      <c r="L127" s="15">
        <f t="shared" si="5"/>
        <v>0</v>
      </c>
      <c r="M127" s="15">
        <f t="shared" si="6"/>
        <v>0</v>
      </c>
      <c r="N127" s="16">
        <f t="shared" si="7"/>
        <v>0</v>
      </c>
    </row>
    <row r="128" spans="1:14" x14ac:dyDescent="0.25">
      <c r="A128" s="21">
        <v>630404</v>
      </c>
      <c r="B128" s="22" t="s">
        <v>195</v>
      </c>
      <c r="C128" s="22" t="s">
        <v>200</v>
      </c>
      <c r="D128" s="23">
        <v>700</v>
      </c>
      <c r="E128" s="23">
        <v>0</v>
      </c>
      <c r="F128" s="23">
        <v>700</v>
      </c>
      <c r="G128" s="23">
        <v>0</v>
      </c>
      <c r="H128" s="23">
        <v>0</v>
      </c>
      <c r="I128" s="23">
        <v>0</v>
      </c>
      <c r="J128" s="23">
        <v>0</v>
      </c>
      <c r="K128" s="15">
        <f t="shared" si="4"/>
        <v>700</v>
      </c>
      <c r="L128" s="15">
        <f t="shared" si="5"/>
        <v>0</v>
      </c>
      <c r="M128" s="15">
        <f t="shared" si="6"/>
        <v>0</v>
      </c>
      <c r="N128" s="16">
        <f t="shared" si="7"/>
        <v>0</v>
      </c>
    </row>
    <row r="129" spans="1:14" x14ac:dyDescent="0.25">
      <c r="A129" s="21">
        <v>630405</v>
      </c>
      <c r="B129" s="22" t="s">
        <v>202</v>
      </c>
      <c r="C129" s="22" t="s">
        <v>196</v>
      </c>
      <c r="D129" s="23">
        <v>256000</v>
      </c>
      <c r="E129" s="23">
        <v>-36500</v>
      </c>
      <c r="F129" s="23">
        <v>219500</v>
      </c>
      <c r="G129" s="23">
        <v>48598.98</v>
      </c>
      <c r="H129" s="23">
        <v>170349.01</v>
      </c>
      <c r="I129" s="23">
        <v>142978.07999999999</v>
      </c>
      <c r="J129" s="23">
        <v>131783.49</v>
      </c>
      <c r="K129" s="15">
        <f t="shared" si="4"/>
        <v>552.00999999998021</v>
      </c>
      <c r="L129" s="15">
        <f t="shared" si="5"/>
        <v>27370.930000000022</v>
      </c>
      <c r="M129" s="15">
        <f t="shared" si="6"/>
        <v>11194.589999999997</v>
      </c>
      <c r="N129" s="16">
        <f t="shared" si="7"/>
        <v>0.65138077448747145</v>
      </c>
    </row>
    <row r="130" spans="1:14" x14ac:dyDescent="0.25">
      <c r="A130" s="21">
        <v>630405</v>
      </c>
      <c r="B130" s="22" t="s">
        <v>202</v>
      </c>
      <c r="C130" s="22" t="s">
        <v>203</v>
      </c>
      <c r="D130" s="23">
        <v>175000</v>
      </c>
      <c r="E130" s="23">
        <v>-163446.68</v>
      </c>
      <c r="F130" s="23">
        <v>11553.32</v>
      </c>
      <c r="G130" s="23">
        <v>0</v>
      </c>
      <c r="H130" s="23">
        <v>11553.32</v>
      </c>
      <c r="I130" s="23">
        <v>1051.26</v>
      </c>
      <c r="J130" s="23">
        <v>968.95</v>
      </c>
      <c r="K130" s="15">
        <f t="shared" si="4"/>
        <v>0</v>
      </c>
      <c r="L130" s="15">
        <f t="shared" si="5"/>
        <v>10502.06</v>
      </c>
      <c r="M130" s="15">
        <f t="shared" si="6"/>
        <v>82.309999999999945</v>
      </c>
      <c r="N130" s="16">
        <f t="shared" si="7"/>
        <v>9.0992026534364154E-2</v>
      </c>
    </row>
    <row r="131" spans="1:14" x14ac:dyDescent="0.25">
      <c r="A131" s="21">
        <v>630417</v>
      </c>
      <c r="B131" s="22" t="s">
        <v>204</v>
      </c>
      <c r="C131" s="22" t="s">
        <v>205</v>
      </c>
      <c r="D131" s="23">
        <v>0</v>
      </c>
      <c r="E131" s="23">
        <v>7000</v>
      </c>
      <c r="F131" s="23">
        <v>7000</v>
      </c>
      <c r="G131" s="23">
        <v>7000</v>
      </c>
      <c r="H131" s="23">
        <v>0</v>
      </c>
      <c r="I131" s="23">
        <v>0</v>
      </c>
      <c r="J131" s="23">
        <v>0</v>
      </c>
      <c r="K131" s="15">
        <f t="shared" si="4"/>
        <v>0</v>
      </c>
      <c r="L131" s="15">
        <f t="shared" si="5"/>
        <v>0</v>
      </c>
      <c r="M131" s="15">
        <f t="shared" si="6"/>
        <v>0</v>
      </c>
      <c r="N131" s="16">
        <f t="shared" si="7"/>
        <v>0</v>
      </c>
    </row>
    <row r="132" spans="1:14" x14ac:dyDescent="0.25">
      <c r="A132" s="21">
        <v>630502</v>
      </c>
      <c r="B132" s="22" t="s">
        <v>206</v>
      </c>
      <c r="C132" s="22" t="s">
        <v>207</v>
      </c>
      <c r="D132" s="23">
        <v>20106.240000000002</v>
      </c>
      <c r="E132" s="23">
        <v>-20106.240000000002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15">
        <f t="shared" ref="K132:K195" si="8">+F132-G132-H132</f>
        <v>0</v>
      </c>
      <c r="L132" s="15">
        <f t="shared" ref="L132:L195" si="9">+H132-I132</f>
        <v>0</v>
      </c>
      <c r="M132" s="15">
        <f t="shared" ref="M132:M195" si="10">+I132-J132</f>
        <v>0</v>
      </c>
      <c r="N132" s="16"/>
    </row>
    <row r="133" spans="1:14" x14ac:dyDescent="0.25">
      <c r="A133" s="21">
        <v>630504</v>
      </c>
      <c r="B133" s="22" t="s">
        <v>208</v>
      </c>
      <c r="C133" s="22" t="s">
        <v>209</v>
      </c>
      <c r="D133" s="23">
        <v>600</v>
      </c>
      <c r="E133" s="23">
        <v>-600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15">
        <f t="shared" si="8"/>
        <v>0</v>
      </c>
      <c r="L133" s="15">
        <f t="shared" si="9"/>
        <v>0</v>
      </c>
      <c r="M133" s="15">
        <f t="shared" si="10"/>
        <v>0</v>
      </c>
      <c r="N133" s="16"/>
    </row>
    <row r="134" spans="1:14" x14ac:dyDescent="0.25">
      <c r="A134" s="21">
        <v>630601</v>
      </c>
      <c r="B134" s="22" t="s">
        <v>97</v>
      </c>
      <c r="C134" s="22" t="s">
        <v>210</v>
      </c>
      <c r="D134" s="23">
        <v>20000</v>
      </c>
      <c r="E134" s="23">
        <v>-20000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15">
        <f t="shared" si="8"/>
        <v>0</v>
      </c>
      <c r="L134" s="15">
        <f t="shared" si="9"/>
        <v>0</v>
      </c>
      <c r="M134" s="15">
        <f t="shared" si="10"/>
        <v>0</v>
      </c>
      <c r="N134" s="16"/>
    </row>
    <row r="135" spans="1:14" x14ac:dyDescent="0.25">
      <c r="A135" s="21">
        <v>630601</v>
      </c>
      <c r="B135" s="22" t="s">
        <v>97</v>
      </c>
      <c r="C135" s="22" t="s">
        <v>211</v>
      </c>
      <c r="D135" s="23">
        <v>24280</v>
      </c>
      <c r="E135" s="23">
        <v>3720</v>
      </c>
      <c r="F135" s="23">
        <v>28000</v>
      </c>
      <c r="G135" s="23">
        <v>0</v>
      </c>
      <c r="H135" s="23">
        <v>17500</v>
      </c>
      <c r="I135" s="23">
        <v>17500</v>
      </c>
      <c r="J135" s="23">
        <v>16129.82</v>
      </c>
      <c r="K135" s="15">
        <f t="shared" si="8"/>
        <v>10500</v>
      </c>
      <c r="L135" s="15">
        <f t="shared" si="9"/>
        <v>0</v>
      </c>
      <c r="M135" s="15">
        <f t="shared" si="10"/>
        <v>1370.1800000000003</v>
      </c>
      <c r="N135" s="16">
        <f t="shared" ref="N132:N195" si="11">+I135/F135</f>
        <v>0.625</v>
      </c>
    </row>
    <row r="136" spans="1:14" x14ac:dyDescent="0.25">
      <c r="A136" s="21">
        <v>630601</v>
      </c>
      <c r="B136" s="22" t="s">
        <v>97</v>
      </c>
      <c r="C136" s="22" t="s">
        <v>212</v>
      </c>
      <c r="D136" s="23">
        <v>176610.9</v>
      </c>
      <c r="E136" s="23">
        <v>-16610.900000000001</v>
      </c>
      <c r="F136" s="23">
        <v>160000</v>
      </c>
      <c r="G136" s="23">
        <v>0</v>
      </c>
      <c r="H136" s="23">
        <v>160000</v>
      </c>
      <c r="I136" s="23">
        <v>160000</v>
      </c>
      <c r="J136" s="23">
        <v>147472.67000000001</v>
      </c>
      <c r="K136" s="15">
        <f t="shared" si="8"/>
        <v>0</v>
      </c>
      <c r="L136" s="15">
        <f t="shared" si="9"/>
        <v>0</v>
      </c>
      <c r="M136" s="15">
        <f t="shared" si="10"/>
        <v>12527.329999999987</v>
      </c>
      <c r="N136" s="16">
        <f t="shared" si="11"/>
        <v>1</v>
      </c>
    </row>
    <row r="137" spans="1:14" x14ac:dyDescent="0.25">
      <c r="A137" s="21">
        <v>630601</v>
      </c>
      <c r="B137" s="22" t="s">
        <v>97</v>
      </c>
      <c r="C137" s="22" t="s">
        <v>213</v>
      </c>
      <c r="D137" s="23">
        <v>65000</v>
      </c>
      <c r="E137" s="23">
        <v>-11600</v>
      </c>
      <c r="F137" s="23">
        <v>53400</v>
      </c>
      <c r="G137" s="23">
        <v>0</v>
      </c>
      <c r="H137" s="23">
        <v>53400</v>
      </c>
      <c r="I137" s="23">
        <v>53400</v>
      </c>
      <c r="J137" s="23">
        <v>49219</v>
      </c>
      <c r="K137" s="15">
        <f t="shared" si="8"/>
        <v>0</v>
      </c>
      <c r="L137" s="15">
        <f t="shared" si="9"/>
        <v>0</v>
      </c>
      <c r="M137" s="15">
        <f t="shared" si="10"/>
        <v>4181</v>
      </c>
      <c r="N137" s="16">
        <f t="shared" si="11"/>
        <v>1</v>
      </c>
    </row>
    <row r="138" spans="1:14" x14ac:dyDescent="0.25">
      <c r="A138" s="21">
        <v>630601</v>
      </c>
      <c r="B138" s="22" t="s">
        <v>97</v>
      </c>
      <c r="C138" s="22" t="s">
        <v>214</v>
      </c>
      <c r="D138" s="23">
        <v>14400</v>
      </c>
      <c r="E138" s="23">
        <v>0</v>
      </c>
      <c r="F138" s="23">
        <v>14400</v>
      </c>
      <c r="G138" s="23">
        <v>0</v>
      </c>
      <c r="H138" s="23">
        <v>14000</v>
      </c>
      <c r="I138" s="23">
        <v>14000</v>
      </c>
      <c r="J138" s="23">
        <v>12903.86</v>
      </c>
      <c r="K138" s="15">
        <f t="shared" si="8"/>
        <v>400</v>
      </c>
      <c r="L138" s="15">
        <f t="shared" si="9"/>
        <v>0</v>
      </c>
      <c r="M138" s="15">
        <f t="shared" si="10"/>
        <v>1096.1399999999994</v>
      </c>
      <c r="N138" s="16">
        <f t="shared" si="11"/>
        <v>0.97222222222222221</v>
      </c>
    </row>
    <row r="139" spans="1:14" x14ac:dyDescent="0.25">
      <c r="A139" s="21">
        <v>630601</v>
      </c>
      <c r="B139" s="22" t="s">
        <v>97</v>
      </c>
      <c r="C139" s="22" t="s">
        <v>295</v>
      </c>
      <c r="D139" s="23">
        <v>0</v>
      </c>
      <c r="E139" s="23">
        <v>100</v>
      </c>
      <c r="F139" s="23">
        <v>100</v>
      </c>
      <c r="G139" s="23">
        <v>0</v>
      </c>
      <c r="H139" s="23">
        <v>0</v>
      </c>
      <c r="I139" s="23">
        <v>0</v>
      </c>
      <c r="J139" s="23">
        <v>0</v>
      </c>
      <c r="K139" s="15">
        <f t="shared" si="8"/>
        <v>100</v>
      </c>
      <c r="L139" s="15">
        <f t="shared" si="9"/>
        <v>0</v>
      </c>
      <c r="M139" s="15">
        <f t="shared" si="10"/>
        <v>0</v>
      </c>
      <c r="N139" s="16">
        <f t="shared" si="11"/>
        <v>0</v>
      </c>
    </row>
    <row r="140" spans="1:14" x14ac:dyDescent="0.25">
      <c r="A140" s="21">
        <v>630603</v>
      </c>
      <c r="B140" s="22" t="s">
        <v>215</v>
      </c>
      <c r="C140" s="22" t="s">
        <v>105</v>
      </c>
      <c r="D140" s="23">
        <v>14935.47</v>
      </c>
      <c r="E140" s="23">
        <v>2800</v>
      </c>
      <c r="F140" s="23">
        <v>17735.47</v>
      </c>
      <c r="G140" s="23">
        <v>0</v>
      </c>
      <c r="H140" s="23">
        <v>17675</v>
      </c>
      <c r="I140" s="23">
        <v>17675</v>
      </c>
      <c r="J140" s="23">
        <v>16291.12</v>
      </c>
      <c r="K140" s="15">
        <f t="shared" si="8"/>
        <v>60.470000000001164</v>
      </c>
      <c r="L140" s="15">
        <f t="shared" si="9"/>
        <v>0</v>
      </c>
      <c r="M140" s="15">
        <f t="shared" si="10"/>
        <v>1383.8799999999992</v>
      </c>
      <c r="N140" s="16">
        <f t="shared" si="11"/>
        <v>0.99659044840649835</v>
      </c>
    </row>
    <row r="141" spans="1:14" x14ac:dyDescent="0.25">
      <c r="A141" s="21">
        <v>630603</v>
      </c>
      <c r="B141" s="22" t="s">
        <v>215</v>
      </c>
      <c r="C141" s="22" t="s">
        <v>216</v>
      </c>
      <c r="D141" s="23">
        <v>400</v>
      </c>
      <c r="E141" s="23">
        <v>0</v>
      </c>
      <c r="F141" s="23">
        <v>400</v>
      </c>
      <c r="G141" s="23">
        <v>0</v>
      </c>
      <c r="H141" s="23">
        <v>0</v>
      </c>
      <c r="I141" s="23">
        <v>0</v>
      </c>
      <c r="J141" s="23">
        <v>0</v>
      </c>
      <c r="K141" s="15">
        <f t="shared" si="8"/>
        <v>400</v>
      </c>
      <c r="L141" s="15">
        <f t="shared" si="9"/>
        <v>0</v>
      </c>
      <c r="M141" s="15">
        <f t="shared" si="10"/>
        <v>0</v>
      </c>
      <c r="N141" s="16">
        <f t="shared" si="11"/>
        <v>0</v>
      </c>
    </row>
    <row r="142" spans="1:14" x14ac:dyDescent="0.25">
      <c r="A142" s="21">
        <v>630604</v>
      </c>
      <c r="B142" s="22" t="s">
        <v>217</v>
      </c>
      <c r="C142" s="22" t="s">
        <v>218</v>
      </c>
      <c r="D142" s="23">
        <v>560</v>
      </c>
      <c r="E142" s="23">
        <v>-100</v>
      </c>
      <c r="F142" s="23">
        <v>460</v>
      </c>
      <c r="G142" s="23">
        <v>0</v>
      </c>
      <c r="H142" s="23">
        <v>0</v>
      </c>
      <c r="I142" s="23">
        <v>0</v>
      </c>
      <c r="J142" s="23">
        <v>0</v>
      </c>
      <c r="K142" s="15">
        <f t="shared" si="8"/>
        <v>460</v>
      </c>
      <c r="L142" s="15">
        <f t="shared" si="9"/>
        <v>0</v>
      </c>
      <c r="M142" s="15">
        <f t="shared" si="10"/>
        <v>0</v>
      </c>
      <c r="N142" s="16">
        <f t="shared" si="11"/>
        <v>0</v>
      </c>
    </row>
    <row r="143" spans="1:14" x14ac:dyDescent="0.25">
      <c r="A143" s="21">
        <v>630606</v>
      </c>
      <c r="B143" s="22" t="s">
        <v>219</v>
      </c>
      <c r="C143" s="22" t="s">
        <v>103</v>
      </c>
      <c r="D143" s="23">
        <v>6000</v>
      </c>
      <c r="E143" s="23">
        <v>6924</v>
      </c>
      <c r="F143" s="23">
        <v>12924</v>
      </c>
      <c r="G143" s="23">
        <v>0</v>
      </c>
      <c r="H143" s="23">
        <v>10424</v>
      </c>
      <c r="I143" s="23">
        <v>10424</v>
      </c>
      <c r="J143" s="23">
        <v>9607.84</v>
      </c>
      <c r="K143" s="15">
        <f t="shared" si="8"/>
        <v>2500</v>
      </c>
      <c r="L143" s="15">
        <f t="shared" si="9"/>
        <v>0</v>
      </c>
      <c r="M143" s="15">
        <f t="shared" si="10"/>
        <v>816.15999999999985</v>
      </c>
      <c r="N143" s="16">
        <f t="shared" si="11"/>
        <v>0.80656143608789843</v>
      </c>
    </row>
    <row r="144" spans="1:14" x14ac:dyDescent="0.25">
      <c r="A144" s="21">
        <v>630609</v>
      </c>
      <c r="B144" s="22" t="s">
        <v>220</v>
      </c>
      <c r="C144" s="22" t="s">
        <v>221</v>
      </c>
      <c r="D144" s="23">
        <v>6436.52</v>
      </c>
      <c r="E144" s="23">
        <v>6563.48</v>
      </c>
      <c r="F144" s="23">
        <v>13000</v>
      </c>
      <c r="G144" s="23">
        <v>0</v>
      </c>
      <c r="H144" s="23">
        <v>0</v>
      </c>
      <c r="I144" s="23">
        <v>0</v>
      </c>
      <c r="J144" s="23">
        <v>0</v>
      </c>
      <c r="K144" s="15">
        <f t="shared" si="8"/>
        <v>13000</v>
      </c>
      <c r="L144" s="15">
        <f t="shared" si="9"/>
        <v>0</v>
      </c>
      <c r="M144" s="15">
        <f t="shared" si="10"/>
        <v>0</v>
      </c>
      <c r="N144" s="16">
        <f t="shared" si="11"/>
        <v>0</v>
      </c>
    </row>
    <row r="145" spans="1:14" x14ac:dyDescent="0.25">
      <c r="A145" s="21">
        <v>630609</v>
      </c>
      <c r="B145" s="22" t="s">
        <v>220</v>
      </c>
      <c r="C145" s="22" t="s">
        <v>222</v>
      </c>
      <c r="D145" s="23">
        <v>3641</v>
      </c>
      <c r="E145" s="23">
        <v>0</v>
      </c>
      <c r="F145" s="23">
        <v>3641</v>
      </c>
      <c r="G145" s="23">
        <v>1830</v>
      </c>
      <c r="H145" s="23">
        <v>583.54999999999995</v>
      </c>
      <c r="I145" s="23">
        <v>583.54999999999995</v>
      </c>
      <c r="J145" s="23">
        <v>537.86</v>
      </c>
      <c r="K145" s="15">
        <f t="shared" si="8"/>
        <v>1227.45</v>
      </c>
      <c r="L145" s="15">
        <f t="shared" si="9"/>
        <v>0</v>
      </c>
      <c r="M145" s="15">
        <f t="shared" si="10"/>
        <v>45.689999999999941</v>
      </c>
      <c r="N145" s="16">
        <f t="shared" si="11"/>
        <v>0.16027190332326283</v>
      </c>
    </row>
    <row r="146" spans="1:14" x14ac:dyDescent="0.25">
      <c r="A146" s="21">
        <v>630609</v>
      </c>
      <c r="B146" s="22" t="s">
        <v>220</v>
      </c>
      <c r="C146" s="22" t="s">
        <v>223</v>
      </c>
      <c r="D146" s="23">
        <v>500</v>
      </c>
      <c r="E146" s="23">
        <v>0</v>
      </c>
      <c r="F146" s="23">
        <v>500</v>
      </c>
      <c r="G146" s="23">
        <v>0</v>
      </c>
      <c r="H146" s="23">
        <v>190</v>
      </c>
      <c r="I146" s="23">
        <v>190</v>
      </c>
      <c r="J146" s="23">
        <v>175.12</v>
      </c>
      <c r="K146" s="15">
        <f t="shared" si="8"/>
        <v>310</v>
      </c>
      <c r="L146" s="15">
        <f t="shared" si="9"/>
        <v>0</v>
      </c>
      <c r="M146" s="15">
        <f t="shared" si="10"/>
        <v>14.879999999999995</v>
      </c>
      <c r="N146" s="16">
        <f t="shared" si="11"/>
        <v>0.38</v>
      </c>
    </row>
    <row r="147" spans="1:14" x14ac:dyDescent="0.25">
      <c r="A147" s="21">
        <v>630701</v>
      </c>
      <c r="B147" s="22" t="s">
        <v>106</v>
      </c>
      <c r="C147" s="22" t="s">
        <v>224</v>
      </c>
      <c r="D147" s="23">
        <v>2282</v>
      </c>
      <c r="E147" s="23">
        <v>4000</v>
      </c>
      <c r="F147" s="23">
        <v>6282</v>
      </c>
      <c r="G147" s="23">
        <v>0</v>
      </c>
      <c r="H147" s="23">
        <v>6000</v>
      </c>
      <c r="I147" s="23">
        <v>6000</v>
      </c>
      <c r="J147" s="23">
        <v>5530.23</v>
      </c>
      <c r="K147" s="15">
        <f t="shared" si="8"/>
        <v>282</v>
      </c>
      <c r="L147" s="15">
        <f t="shared" si="9"/>
        <v>0</v>
      </c>
      <c r="M147" s="15">
        <f t="shared" si="10"/>
        <v>469.77000000000044</v>
      </c>
      <c r="N147" s="16">
        <f t="shared" si="11"/>
        <v>0.95510983763132762</v>
      </c>
    </row>
    <row r="148" spans="1:14" x14ac:dyDescent="0.25">
      <c r="A148" s="21">
        <v>630802</v>
      </c>
      <c r="B148" s="22" t="s">
        <v>225</v>
      </c>
      <c r="C148" s="22" t="s">
        <v>226</v>
      </c>
      <c r="D148" s="23">
        <v>843677.19</v>
      </c>
      <c r="E148" s="23">
        <v>247419.77</v>
      </c>
      <c r="F148" s="23">
        <v>1091096.96</v>
      </c>
      <c r="G148" s="23">
        <v>54859.32</v>
      </c>
      <c r="H148" s="23">
        <v>907998.32</v>
      </c>
      <c r="I148" s="23">
        <v>878589.89</v>
      </c>
      <c r="J148" s="23">
        <v>809799.98</v>
      </c>
      <c r="K148" s="15">
        <f t="shared" si="8"/>
        <v>128239.32000000007</v>
      </c>
      <c r="L148" s="15">
        <f t="shared" si="9"/>
        <v>29408.429999999935</v>
      </c>
      <c r="M148" s="15">
        <f t="shared" si="10"/>
        <v>68789.910000000033</v>
      </c>
      <c r="N148" s="16">
        <f t="shared" si="11"/>
        <v>0.80523539356209006</v>
      </c>
    </row>
    <row r="149" spans="1:14" x14ac:dyDescent="0.25">
      <c r="A149" s="21">
        <v>630803</v>
      </c>
      <c r="B149" s="22" t="s">
        <v>122</v>
      </c>
      <c r="C149" s="22" t="s">
        <v>227</v>
      </c>
      <c r="D149" s="23">
        <v>109192.35</v>
      </c>
      <c r="E149" s="23">
        <v>40500</v>
      </c>
      <c r="F149" s="23">
        <v>149692.35</v>
      </c>
      <c r="G149" s="23">
        <v>6408.96</v>
      </c>
      <c r="H149" s="23">
        <v>140283.39000000001</v>
      </c>
      <c r="I149" s="23">
        <v>140283.39000000001</v>
      </c>
      <c r="J149" s="23">
        <v>129299.79</v>
      </c>
      <c r="K149" s="15">
        <f t="shared" si="8"/>
        <v>3000</v>
      </c>
      <c r="L149" s="15">
        <f t="shared" si="9"/>
        <v>0</v>
      </c>
      <c r="M149" s="15">
        <f t="shared" si="10"/>
        <v>10983.60000000002</v>
      </c>
      <c r="N149" s="16">
        <f t="shared" si="11"/>
        <v>0.93714468374636384</v>
      </c>
    </row>
    <row r="150" spans="1:14" x14ac:dyDescent="0.25">
      <c r="A150" s="21">
        <v>630803</v>
      </c>
      <c r="B150" s="22" t="s">
        <v>122</v>
      </c>
      <c r="C150" s="22" t="s">
        <v>191</v>
      </c>
      <c r="D150" s="23">
        <v>1296703.45</v>
      </c>
      <c r="E150" s="23">
        <v>-1296703.45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15">
        <f t="shared" si="8"/>
        <v>0</v>
      </c>
      <c r="L150" s="15">
        <f t="shared" si="9"/>
        <v>0</v>
      </c>
      <c r="M150" s="15">
        <f t="shared" si="10"/>
        <v>0</v>
      </c>
      <c r="N150" s="16"/>
    </row>
    <row r="151" spans="1:14" x14ac:dyDescent="0.25">
      <c r="A151" s="21">
        <v>630804</v>
      </c>
      <c r="B151" s="22" t="s">
        <v>123</v>
      </c>
      <c r="C151" s="22" t="s">
        <v>228</v>
      </c>
      <c r="D151" s="23">
        <v>0</v>
      </c>
      <c r="E151" s="23">
        <v>3000</v>
      </c>
      <c r="F151" s="23">
        <v>3000</v>
      </c>
      <c r="G151" s="23">
        <v>0</v>
      </c>
      <c r="H151" s="23">
        <v>2795</v>
      </c>
      <c r="I151" s="23">
        <v>2795</v>
      </c>
      <c r="J151" s="23">
        <v>2576.16</v>
      </c>
      <c r="K151" s="15">
        <f t="shared" si="8"/>
        <v>205</v>
      </c>
      <c r="L151" s="15">
        <f t="shared" si="9"/>
        <v>0</v>
      </c>
      <c r="M151" s="15">
        <f t="shared" si="10"/>
        <v>218.84000000000015</v>
      </c>
      <c r="N151" s="16">
        <f t="shared" si="11"/>
        <v>0.93166666666666664</v>
      </c>
    </row>
    <row r="152" spans="1:14" x14ac:dyDescent="0.25">
      <c r="A152" s="21">
        <v>630805</v>
      </c>
      <c r="B152" s="22" t="s">
        <v>125</v>
      </c>
      <c r="C152" s="22" t="s">
        <v>229</v>
      </c>
      <c r="D152" s="23">
        <v>5000</v>
      </c>
      <c r="E152" s="23">
        <v>-3000</v>
      </c>
      <c r="F152" s="23">
        <v>2000</v>
      </c>
      <c r="G152" s="23">
        <v>0</v>
      </c>
      <c r="H152" s="23">
        <v>0</v>
      </c>
      <c r="I152" s="23">
        <v>0</v>
      </c>
      <c r="J152" s="23">
        <v>0</v>
      </c>
      <c r="K152" s="15">
        <f t="shared" si="8"/>
        <v>2000</v>
      </c>
      <c r="L152" s="15">
        <f t="shared" si="9"/>
        <v>0</v>
      </c>
      <c r="M152" s="15">
        <f t="shared" si="10"/>
        <v>0</v>
      </c>
      <c r="N152" s="16">
        <f t="shared" si="11"/>
        <v>0</v>
      </c>
    </row>
    <row r="153" spans="1:14" x14ac:dyDescent="0.25">
      <c r="A153" s="21">
        <v>630805</v>
      </c>
      <c r="B153" s="22" t="s">
        <v>125</v>
      </c>
      <c r="C153" s="22" t="s">
        <v>230</v>
      </c>
      <c r="D153" s="23">
        <v>128147</v>
      </c>
      <c r="E153" s="23">
        <v>14322.86</v>
      </c>
      <c r="F153" s="23">
        <v>142469.85999999999</v>
      </c>
      <c r="G153" s="23">
        <v>8103.11</v>
      </c>
      <c r="H153" s="23">
        <v>134366.75</v>
      </c>
      <c r="I153" s="23">
        <v>134366.75</v>
      </c>
      <c r="J153" s="23">
        <v>123846.39999999999</v>
      </c>
      <c r="K153" s="15">
        <f t="shared" si="8"/>
        <v>0</v>
      </c>
      <c r="L153" s="15">
        <f t="shared" si="9"/>
        <v>0</v>
      </c>
      <c r="M153" s="15">
        <f t="shared" si="10"/>
        <v>10520.350000000006</v>
      </c>
      <c r="N153" s="16">
        <f t="shared" si="11"/>
        <v>0.94312404041107367</v>
      </c>
    </row>
    <row r="154" spans="1:14" x14ac:dyDescent="0.25">
      <c r="A154" s="21">
        <v>630807</v>
      </c>
      <c r="B154" s="22" t="s">
        <v>231</v>
      </c>
      <c r="C154" s="22" t="s">
        <v>232</v>
      </c>
      <c r="D154" s="23">
        <v>6417</v>
      </c>
      <c r="E154" s="23">
        <v>0</v>
      </c>
      <c r="F154" s="23">
        <v>6417</v>
      </c>
      <c r="G154" s="23">
        <v>6286.6</v>
      </c>
      <c r="H154" s="23">
        <v>0</v>
      </c>
      <c r="I154" s="23">
        <v>0</v>
      </c>
      <c r="J154" s="23">
        <v>0</v>
      </c>
      <c r="K154" s="15">
        <f t="shared" si="8"/>
        <v>130.39999999999964</v>
      </c>
      <c r="L154" s="15">
        <f t="shared" si="9"/>
        <v>0</v>
      </c>
      <c r="M154" s="15">
        <f t="shared" si="10"/>
        <v>0</v>
      </c>
      <c r="N154" s="16">
        <f t="shared" si="11"/>
        <v>0</v>
      </c>
    </row>
    <row r="155" spans="1:14" x14ac:dyDescent="0.25">
      <c r="A155" s="21">
        <v>630807</v>
      </c>
      <c r="B155" s="22" t="s">
        <v>231</v>
      </c>
      <c r="C155" s="22" t="s">
        <v>233</v>
      </c>
      <c r="D155" s="23">
        <v>100</v>
      </c>
      <c r="E155" s="23">
        <v>-100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15">
        <f t="shared" si="8"/>
        <v>0</v>
      </c>
      <c r="L155" s="15">
        <f t="shared" si="9"/>
        <v>0</v>
      </c>
      <c r="M155" s="15">
        <f t="shared" si="10"/>
        <v>0</v>
      </c>
      <c r="N155" s="16"/>
    </row>
    <row r="156" spans="1:14" x14ac:dyDescent="0.25">
      <c r="A156" s="21">
        <v>630809</v>
      </c>
      <c r="B156" s="22" t="s">
        <v>234</v>
      </c>
      <c r="C156" s="22" t="s">
        <v>190</v>
      </c>
      <c r="D156" s="23">
        <v>10000</v>
      </c>
      <c r="E156" s="23">
        <v>20083.77</v>
      </c>
      <c r="F156" s="23">
        <v>30083.77</v>
      </c>
      <c r="G156" s="23">
        <v>0</v>
      </c>
      <c r="H156" s="23">
        <v>5007.84</v>
      </c>
      <c r="I156" s="23">
        <v>5007.84</v>
      </c>
      <c r="J156" s="23">
        <v>4615.75</v>
      </c>
      <c r="K156" s="15">
        <f t="shared" si="8"/>
        <v>25075.93</v>
      </c>
      <c r="L156" s="15">
        <f t="shared" si="9"/>
        <v>0</v>
      </c>
      <c r="M156" s="15">
        <f t="shared" si="10"/>
        <v>392.09000000000015</v>
      </c>
      <c r="N156" s="16">
        <f t="shared" si="11"/>
        <v>0.16646317931562435</v>
      </c>
    </row>
    <row r="157" spans="1:14" x14ac:dyDescent="0.25">
      <c r="A157" s="21">
        <v>630809</v>
      </c>
      <c r="B157" s="22" t="s">
        <v>234</v>
      </c>
      <c r="C157" s="22" t="s">
        <v>235</v>
      </c>
      <c r="D157" s="23">
        <v>7185.92</v>
      </c>
      <c r="E157" s="23">
        <v>0</v>
      </c>
      <c r="F157" s="23">
        <v>7185.92</v>
      </c>
      <c r="G157" s="23">
        <v>0</v>
      </c>
      <c r="H157" s="23">
        <v>3218.75</v>
      </c>
      <c r="I157" s="23">
        <v>3218.75</v>
      </c>
      <c r="J157" s="23">
        <v>2966.74</v>
      </c>
      <c r="K157" s="15">
        <f t="shared" si="8"/>
        <v>3967.17</v>
      </c>
      <c r="L157" s="15">
        <f t="shared" si="9"/>
        <v>0</v>
      </c>
      <c r="M157" s="15">
        <f t="shared" si="10"/>
        <v>252.01000000000022</v>
      </c>
      <c r="N157" s="16">
        <f t="shared" si="11"/>
        <v>0.44792455245814033</v>
      </c>
    </row>
    <row r="158" spans="1:14" x14ac:dyDescent="0.25">
      <c r="A158" s="21">
        <v>630810</v>
      </c>
      <c r="B158" s="22" t="s">
        <v>299</v>
      </c>
      <c r="C158" s="22" t="s">
        <v>300</v>
      </c>
      <c r="D158" s="23">
        <v>0</v>
      </c>
      <c r="E158" s="23">
        <v>1134</v>
      </c>
      <c r="F158" s="23">
        <v>1134</v>
      </c>
      <c r="G158" s="23">
        <v>0</v>
      </c>
      <c r="H158" s="23">
        <v>1134</v>
      </c>
      <c r="I158" s="23">
        <v>1134</v>
      </c>
      <c r="J158" s="23">
        <v>1045.21</v>
      </c>
      <c r="K158" s="15">
        <f t="shared" si="8"/>
        <v>0</v>
      </c>
      <c r="L158" s="15">
        <f t="shared" si="9"/>
        <v>0</v>
      </c>
      <c r="M158" s="15">
        <f t="shared" si="10"/>
        <v>88.789999999999964</v>
      </c>
      <c r="N158" s="16">
        <f t="shared" si="11"/>
        <v>1</v>
      </c>
    </row>
    <row r="159" spans="1:14" x14ac:dyDescent="0.25">
      <c r="A159" s="21">
        <v>630811</v>
      </c>
      <c r="B159" s="22" t="s">
        <v>129</v>
      </c>
      <c r="C159" s="22" t="s">
        <v>236</v>
      </c>
      <c r="D159" s="23">
        <v>40467.589999999997</v>
      </c>
      <c r="E159" s="23">
        <v>-21389.68</v>
      </c>
      <c r="F159" s="23">
        <v>19077.91</v>
      </c>
      <c r="G159" s="23">
        <v>0</v>
      </c>
      <c r="H159" s="23">
        <v>19077.91</v>
      </c>
      <c r="I159" s="23">
        <v>19077.91</v>
      </c>
      <c r="J159" s="23">
        <v>17584.189999999999</v>
      </c>
      <c r="K159" s="15">
        <f t="shared" si="8"/>
        <v>0</v>
      </c>
      <c r="L159" s="15">
        <f t="shared" si="9"/>
        <v>0</v>
      </c>
      <c r="M159" s="15">
        <f t="shared" si="10"/>
        <v>1493.7200000000012</v>
      </c>
      <c r="N159" s="16">
        <f t="shared" si="11"/>
        <v>1</v>
      </c>
    </row>
    <row r="160" spans="1:14" x14ac:dyDescent="0.25">
      <c r="A160" s="21">
        <v>630811</v>
      </c>
      <c r="B160" s="22" t="s">
        <v>129</v>
      </c>
      <c r="C160" s="22" t="s">
        <v>92</v>
      </c>
      <c r="D160" s="23">
        <v>37505.69</v>
      </c>
      <c r="E160" s="23">
        <v>-20338.14</v>
      </c>
      <c r="F160" s="23">
        <v>17167.55</v>
      </c>
      <c r="G160" s="23">
        <v>0</v>
      </c>
      <c r="H160" s="23">
        <v>17167.55</v>
      </c>
      <c r="I160" s="23">
        <v>17167.55</v>
      </c>
      <c r="J160" s="23">
        <v>15823.4</v>
      </c>
      <c r="K160" s="15">
        <f t="shared" si="8"/>
        <v>0</v>
      </c>
      <c r="L160" s="15">
        <f t="shared" si="9"/>
        <v>0</v>
      </c>
      <c r="M160" s="15">
        <f t="shared" si="10"/>
        <v>1344.1499999999996</v>
      </c>
      <c r="N160" s="16">
        <f t="shared" si="11"/>
        <v>1</v>
      </c>
    </row>
    <row r="161" spans="1:14" x14ac:dyDescent="0.25">
      <c r="A161" s="21">
        <v>630811</v>
      </c>
      <c r="B161" s="22" t="s">
        <v>129</v>
      </c>
      <c r="C161" s="22" t="s">
        <v>237</v>
      </c>
      <c r="D161" s="23">
        <v>6254.21</v>
      </c>
      <c r="E161" s="23">
        <v>-6059.48</v>
      </c>
      <c r="F161" s="23">
        <v>194.73</v>
      </c>
      <c r="G161" s="23">
        <v>0</v>
      </c>
      <c r="H161" s="23">
        <v>194.73</v>
      </c>
      <c r="I161" s="23">
        <v>194.73</v>
      </c>
      <c r="J161" s="23">
        <v>179.48</v>
      </c>
      <c r="K161" s="15">
        <f t="shared" si="8"/>
        <v>0</v>
      </c>
      <c r="L161" s="15">
        <f t="shared" si="9"/>
        <v>0</v>
      </c>
      <c r="M161" s="15">
        <f t="shared" si="10"/>
        <v>15.25</v>
      </c>
      <c r="N161" s="16">
        <f t="shared" si="11"/>
        <v>1</v>
      </c>
    </row>
    <row r="162" spans="1:14" x14ac:dyDescent="0.25">
      <c r="A162" s="21">
        <v>630811</v>
      </c>
      <c r="B162" s="22" t="s">
        <v>129</v>
      </c>
      <c r="C162" s="22" t="s">
        <v>238</v>
      </c>
      <c r="D162" s="23">
        <v>11412.97</v>
      </c>
      <c r="E162" s="23">
        <v>-11412.97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15">
        <f t="shared" si="8"/>
        <v>0</v>
      </c>
      <c r="L162" s="15">
        <f t="shared" si="9"/>
        <v>0</v>
      </c>
      <c r="M162" s="15">
        <f t="shared" si="10"/>
        <v>0</v>
      </c>
      <c r="N162" s="16"/>
    </row>
    <row r="163" spans="1:14" x14ac:dyDescent="0.25">
      <c r="A163" s="21">
        <v>630811</v>
      </c>
      <c r="B163" s="22" t="s">
        <v>129</v>
      </c>
      <c r="C163" s="22" t="s">
        <v>239</v>
      </c>
      <c r="D163" s="23">
        <v>0</v>
      </c>
      <c r="E163" s="23">
        <v>10200</v>
      </c>
      <c r="F163" s="23">
        <v>10200</v>
      </c>
      <c r="G163" s="23">
        <v>0</v>
      </c>
      <c r="H163" s="23">
        <v>10200</v>
      </c>
      <c r="I163" s="23">
        <v>10200</v>
      </c>
      <c r="J163" s="23">
        <v>9401.3799999999992</v>
      </c>
      <c r="K163" s="15">
        <f t="shared" si="8"/>
        <v>0</v>
      </c>
      <c r="L163" s="15">
        <f t="shared" si="9"/>
        <v>0</v>
      </c>
      <c r="M163" s="15">
        <f t="shared" si="10"/>
        <v>798.6200000000008</v>
      </c>
      <c r="N163" s="16">
        <f t="shared" si="11"/>
        <v>1</v>
      </c>
    </row>
    <row r="164" spans="1:14" x14ac:dyDescent="0.25">
      <c r="A164" s="21">
        <v>630813</v>
      </c>
      <c r="B164" s="22" t="s">
        <v>240</v>
      </c>
      <c r="C164" s="22" t="s">
        <v>174</v>
      </c>
      <c r="D164" s="23">
        <v>1616610.23</v>
      </c>
      <c r="E164" s="23">
        <v>-87890.97</v>
      </c>
      <c r="F164" s="23">
        <v>1528719.26</v>
      </c>
      <c r="G164" s="23">
        <v>172415.08</v>
      </c>
      <c r="H164" s="23">
        <v>1337467.74</v>
      </c>
      <c r="I164" s="23">
        <v>1173054.94</v>
      </c>
      <c r="J164" s="23">
        <v>1081209.6499999999</v>
      </c>
      <c r="K164" s="15">
        <f t="shared" si="8"/>
        <v>18836.439999999944</v>
      </c>
      <c r="L164" s="15">
        <f t="shared" si="9"/>
        <v>164412.80000000005</v>
      </c>
      <c r="M164" s="15">
        <f t="shared" si="10"/>
        <v>91845.290000000037</v>
      </c>
      <c r="N164" s="16">
        <f t="shared" si="11"/>
        <v>0.76734490805067768</v>
      </c>
    </row>
    <row r="165" spans="1:14" x14ac:dyDescent="0.25">
      <c r="A165" s="21">
        <v>670102</v>
      </c>
      <c r="B165" s="22" t="s">
        <v>241</v>
      </c>
      <c r="C165" s="22" t="s">
        <v>242</v>
      </c>
      <c r="D165" s="23">
        <v>120000</v>
      </c>
      <c r="E165" s="23">
        <v>-58647.519999999997</v>
      </c>
      <c r="F165" s="23">
        <v>61352.480000000003</v>
      </c>
      <c r="G165" s="23">
        <v>1891.99</v>
      </c>
      <c r="H165" s="23">
        <v>59460.49</v>
      </c>
      <c r="I165" s="23">
        <v>57910.18</v>
      </c>
      <c r="J165" s="23">
        <v>54167.7</v>
      </c>
      <c r="K165" s="15">
        <f t="shared" si="8"/>
        <v>0</v>
      </c>
      <c r="L165" s="15">
        <f t="shared" si="9"/>
        <v>1550.3099999999977</v>
      </c>
      <c r="M165" s="15">
        <f t="shared" si="10"/>
        <v>3742.4800000000032</v>
      </c>
      <c r="N165" s="16">
        <f t="shared" si="11"/>
        <v>0.94389305860170603</v>
      </c>
    </row>
    <row r="166" spans="1:14" x14ac:dyDescent="0.25">
      <c r="A166" s="21">
        <v>670102</v>
      </c>
      <c r="B166" s="22" t="s">
        <v>241</v>
      </c>
      <c r="C166" s="22" t="s">
        <v>243</v>
      </c>
      <c r="D166" s="23">
        <v>7920</v>
      </c>
      <c r="E166" s="23">
        <v>0</v>
      </c>
      <c r="F166" s="23">
        <v>7920</v>
      </c>
      <c r="G166" s="23">
        <v>0</v>
      </c>
      <c r="H166" s="23">
        <v>3920</v>
      </c>
      <c r="I166" s="23">
        <v>3920</v>
      </c>
      <c r="J166" s="23">
        <v>3666.67</v>
      </c>
      <c r="K166" s="15">
        <f t="shared" si="8"/>
        <v>4000</v>
      </c>
      <c r="L166" s="15">
        <f t="shared" si="9"/>
        <v>0</v>
      </c>
      <c r="M166" s="15">
        <f t="shared" si="10"/>
        <v>253.32999999999993</v>
      </c>
      <c r="N166" s="16">
        <f t="shared" si="11"/>
        <v>0.49494949494949497</v>
      </c>
    </row>
    <row r="167" spans="1:14" x14ac:dyDescent="0.25">
      <c r="A167" s="21">
        <v>670102</v>
      </c>
      <c r="B167" s="22" t="s">
        <v>241</v>
      </c>
      <c r="C167" s="22" t="s">
        <v>244</v>
      </c>
      <c r="D167" s="23">
        <v>0</v>
      </c>
      <c r="E167" s="23">
        <v>1601.22</v>
      </c>
      <c r="F167" s="23">
        <v>1601.22</v>
      </c>
      <c r="G167" s="23">
        <v>0</v>
      </c>
      <c r="H167" s="23">
        <v>1601.22</v>
      </c>
      <c r="I167" s="23">
        <v>1601.22</v>
      </c>
      <c r="J167" s="23">
        <v>1497.74</v>
      </c>
      <c r="K167" s="15">
        <f t="shared" si="8"/>
        <v>0</v>
      </c>
      <c r="L167" s="15">
        <f t="shared" si="9"/>
        <v>0</v>
      </c>
      <c r="M167" s="15">
        <f t="shared" si="10"/>
        <v>103.48000000000002</v>
      </c>
      <c r="N167" s="16">
        <f t="shared" si="11"/>
        <v>1</v>
      </c>
    </row>
    <row r="168" spans="1:14" x14ac:dyDescent="0.25">
      <c r="A168" s="21">
        <v>670201</v>
      </c>
      <c r="B168" s="22" t="s">
        <v>245</v>
      </c>
      <c r="C168" s="22" t="s">
        <v>246</v>
      </c>
      <c r="D168" s="23">
        <v>2250101.17</v>
      </c>
      <c r="E168" s="23">
        <v>-260969.56</v>
      </c>
      <c r="F168" s="23">
        <v>1989131.61</v>
      </c>
      <c r="G168" s="23">
        <v>111.02</v>
      </c>
      <c r="H168" s="23">
        <v>1986843.57</v>
      </c>
      <c r="I168" s="23">
        <v>1974457.72</v>
      </c>
      <c r="J168" s="23">
        <v>1846857.34</v>
      </c>
      <c r="K168" s="15">
        <f t="shared" si="8"/>
        <v>2177.0200000000186</v>
      </c>
      <c r="L168" s="15">
        <f t="shared" si="9"/>
        <v>12385.850000000093</v>
      </c>
      <c r="M168" s="15">
        <f t="shared" si="10"/>
        <v>127600.37999999989</v>
      </c>
      <c r="N168" s="16">
        <f t="shared" si="11"/>
        <v>0.99262296676286788</v>
      </c>
    </row>
    <row r="169" spans="1:14" x14ac:dyDescent="0.25">
      <c r="A169" s="21">
        <v>670201</v>
      </c>
      <c r="B169" s="22" t="s">
        <v>245</v>
      </c>
      <c r="C169" s="22" t="s">
        <v>247</v>
      </c>
      <c r="D169" s="23">
        <v>57312</v>
      </c>
      <c r="E169" s="23">
        <v>16692.689999999999</v>
      </c>
      <c r="F169" s="23">
        <v>74004.69</v>
      </c>
      <c r="G169" s="23">
        <v>0</v>
      </c>
      <c r="H169" s="23">
        <v>74004.69</v>
      </c>
      <c r="I169" s="23">
        <v>74004.69</v>
      </c>
      <c r="J169" s="23">
        <v>69222.100000000006</v>
      </c>
      <c r="K169" s="15">
        <f t="shared" si="8"/>
        <v>0</v>
      </c>
      <c r="L169" s="15">
        <f t="shared" si="9"/>
        <v>0</v>
      </c>
      <c r="M169" s="15">
        <f t="shared" si="10"/>
        <v>4782.5899999999965</v>
      </c>
      <c r="N169" s="16">
        <f t="shared" si="11"/>
        <v>1</v>
      </c>
    </row>
    <row r="170" spans="1:14" x14ac:dyDescent="0.25">
      <c r="A170" s="21">
        <v>670201</v>
      </c>
      <c r="B170" s="22" t="s">
        <v>245</v>
      </c>
      <c r="C170" s="22" t="s">
        <v>248</v>
      </c>
      <c r="D170" s="23">
        <v>1149955.57</v>
      </c>
      <c r="E170" s="23">
        <v>-1149955.57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15">
        <f t="shared" si="8"/>
        <v>0</v>
      </c>
      <c r="L170" s="15">
        <f t="shared" si="9"/>
        <v>0</v>
      </c>
      <c r="M170" s="15">
        <f t="shared" si="10"/>
        <v>0</v>
      </c>
      <c r="N170" s="16"/>
    </row>
    <row r="171" spans="1:14" x14ac:dyDescent="0.25">
      <c r="A171" s="21">
        <v>670204</v>
      </c>
      <c r="B171" s="22" t="s">
        <v>296</v>
      </c>
      <c r="C171" s="22" t="s">
        <v>297</v>
      </c>
      <c r="D171" s="23">
        <v>0</v>
      </c>
      <c r="E171" s="23">
        <v>100</v>
      </c>
      <c r="F171" s="23">
        <v>100</v>
      </c>
      <c r="G171" s="23">
        <v>0</v>
      </c>
      <c r="H171" s="23">
        <v>0</v>
      </c>
      <c r="I171" s="23">
        <v>0</v>
      </c>
      <c r="J171" s="23">
        <v>0</v>
      </c>
      <c r="K171" s="15">
        <f t="shared" si="8"/>
        <v>100</v>
      </c>
      <c r="L171" s="15">
        <f t="shared" si="9"/>
        <v>0</v>
      </c>
      <c r="M171" s="15">
        <f t="shared" si="10"/>
        <v>0</v>
      </c>
      <c r="N171" s="16">
        <f t="shared" si="11"/>
        <v>0</v>
      </c>
    </row>
    <row r="172" spans="1:14" x14ac:dyDescent="0.25">
      <c r="A172" s="21">
        <v>730209</v>
      </c>
      <c r="B172" s="22" t="s">
        <v>79</v>
      </c>
      <c r="C172" s="22" t="s">
        <v>186</v>
      </c>
      <c r="D172" s="23">
        <v>0</v>
      </c>
      <c r="E172" s="23">
        <v>65000</v>
      </c>
      <c r="F172" s="23">
        <v>65000</v>
      </c>
      <c r="G172" s="23">
        <v>27748.7</v>
      </c>
      <c r="H172" s="23">
        <v>0</v>
      </c>
      <c r="I172" s="23">
        <v>0</v>
      </c>
      <c r="J172" s="23">
        <v>0</v>
      </c>
      <c r="K172" s="15">
        <f t="shared" si="8"/>
        <v>37251.300000000003</v>
      </c>
      <c r="L172" s="15">
        <f t="shared" si="9"/>
        <v>0</v>
      </c>
      <c r="M172" s="15">
        <f t="shared" si="10"/>
        <v>0</v>
      </c>
      <c r="N172" s="16">
        <f t="shared" si="11"/>
        <v>0</v>
      </c>
    </row>
    <row r="173" spans="1:14" x14ac:dyDescent="0.25">
      <c r="A173" s="21">
        <v>750107</v>
      </c>
      <c r="B173" s="22" t="s">
        <v>249</v>
      </c>
      <c r="C173" s="22" t="s">
        <v>250</v>
      </c>
      <c r="D173" s="23">
        <v>0</v>
      </c>
      <c r="E173" s="23">
        <v>80000</v>
      </c>
      <c r="F173" s="23">
        <v>80000</v>
      </c>
      <c r="G173" s="23">
        <v>0</v>
      </c>
      <c r="H173" s="23">
        <v>0</v>
      </c>
      <c r="I173" s="23">
        <v>0</v>
      </c>
      <c r="J173" s="23">
        <v>0</v>
      </c>
      <c r="K173" s="15">
        <f t="shared" si="8"/>
        <v>80000</v>
      </c>
      <c r="L173" s="15">
        <f t="shared" si="9"/>
        <v>0</v>
      </c>
      <c r="M173" s="15">
        <f t="shared" si="10"/>
        <v>0</v>
      </c>
      <c r="N173" s="16">
        <f t="shared" si="11"/>
        <v>0</v>
      </c>
    </row>
    <row r="174" spans="1:14" x14ac:dyDescent="0.25">
      <c r="A174" s="21">
        <v>750107</v>
      </c>
      <c r="B174" s="22" t="s">
        <v>249</v>
      </c>
      <c r="C174" s="22" t="s">
        <v>251</v>
      </c>
      <c r="D174" s="23">
        <v>0</v>
      </c>
      <c r="E174" s="23">
        <v>200000</v>
      </c>
      <c r="F174" s="23">
        <v>200000</v>
      </c>
      <c r="G174" s="23">
        <v>0</v>
      </c>
      <c r="H174" s="23">
        <v>0</v>
      </c>
      <c r="I174" s="23">
        <v>0</v>
      </c>
      <c r="J174" s="23">
        <v>0</v>
      </c>
      <c r="K174" s="15">
        <f t="shared" si="8"/>
        <v>200000</v>
      </c>
      <c r="L174" s="15">
        <f t="shared" si="9"/>
        <v>0</v>
      </c>
      <c r="M174" s="15">
        <f t="shared" si="10"/>
        <v>0</v>
      </c>
      <c r="N174" s="16">
        <f t="shared" si="11"/>
        <v>0</v>
      </c>
    </row>
    <row r="175" spans="1:14" x14ac:dyDescent="0.25">
      <c r="A175" s="21">
        <v>840103</v>
      </c>
      <c r="B175" s="22" t="s">
        <v>252</v>
      </c>
      <c r="C175" s="22" t="s">
        <v>253</v>
      </c>
      <c r="D175" s="23">
        <v>82200</v>
      </c>
      <c r="E175" s="23">
        <v>-17000</v>
      </c>
      <c r="F175" s="23">
        <v>65200</v>
      </c>
      <c r="G175" s="23">
        <v>0</v>
      </c>
      <c r="H175" s="23">
        <v>60832.12</v>
      </c>
      <c r="I175" s="23">
        <v>59295.88</v>
      </c>
      <c r="J175" s="23">
        <v>54541.39</v>
      </c>
      <c r="K175" s="15">
        <f t="shared" si="8"/>
        <v>4367.8799999999974</v>
      </c>
      <c r="L175" s="15">
        <f t="shared" si="9"/>
        <v>1536.2400000000052</v>
      </c>
      <c r="M175" s="15">
        <f t="shared" si="10"/>
        <v>4754.489999999998</v>
      </c>
      <c r="N175" s="16">
        <f t="shared" si="11"/>
        <v>0.9094460122699386</v>
      </c>
    </row>
    <row r="176" spans="1:14" x14ac:dyDescent="0.25">
      <c r="A176" s="21">
        <v>840104</v>
      </c>
      <c r="B176" s="22" t="s">
        <v>254</v>
      </c>
      <c r="C176" s="22" t="s">
        <v>255</v>
      </c>
      <c r="D176" s="23">
        <v>0</v>
      </c>
      <c r="E176" s="23">
        <v>900</v>
      </c>
      <c r="F176" s="23">
        <v>900</v>
      </c>
      <c r="G176" s="23">
        <v>0</v>
      </c>
      <c r="H176" s="23">
        <v>896</v>
      </c>
      <c r="I176" s="23">
        <v>896</v>
      </c>
      <c r="J176" s="23">
        <v>824.16</v>
      </c>
      <c r="K176" s="15">
        <f t="shared" si="8"/>
        <v>4</v>
      </c>
      <c r="L176" s="15">
        <f t="shared" si="9"/>
        <v>0</v>
      </c>
      <c r="M176" s="15">
        <f t="shared" si="10"/>
        <v>71.840000000000032</v>
      </c>
      <c r="N176" s="16">
        <f t="shared" si="11"/>
        <v>0.99555555555555553</v>
      </c>
    </row>
    <row r="177" spans="1:14" x14ac:dyDescent="0.25">
      <c r="A177" s="21">
        <v>840104</v>
      </c>
      <c r="B177" s="22" t="s">
        <v>254</v>
      </c>
      <c r="C177" s="22" t="s">
        <v>140</v>
      </c>
      <c r="D177" s="23">
        <v>1500</v>
      </c>
      <c r="E177" s="23">
        <v>50</v>
      </c>
      <c r="F177" s="23">
        <v>1550</v>
      </c>
      <c r="G177" s="23">
        <v>284</v>
      </c>
      <c r="H177" s="23">
        <v>1250</v>
      </c>
      <c r="I177" s="23">
        <v>1250</v>
      </c>
      <c r="J177" s="23">
        <v>1149.77</v>
      </c>
      <c r="K177" s="15">
        <f t="shared" si="8"/>
        <v>16</v>
      </c>
      <c r="L177" s="15">
        <f t="shared" si="9"/>
        <v>0</v>
      </c>
      <c r="M177" s="15">
        <f t="shared" si="10"/>
        <v>100.23000000000002</v>
      </c>
      <c r="N177" s="16">
        <f t="shared" si="11"/>
        <v>0.80645161290322576</v>
      </c>
    </row>
    <row r="178" spans="1:14" x14ac:dyDescent="0.25">
      <c r="A178" s="21">
        <v>840104</v>
      </c>
      <c r="B178" s="22" t="s">
        <v>254</v>
      </c>
      <c r="C178" s="22" t="s">
        <v>256</v>
      </c>
      <c r="D178" s="23">
        <v>6900</v>
      </c>
      <c r="E178" s="23">
        <v>-2170</v>
      </c>
      <c r="F178" s="23">
        <v>4730</v>
      </c>
      <c r="G178" s="23">
        <v>0</v>
      </c>
      <c r="H178" s="23">
        <v>4730</v>
      </c>
      <c r="I178" s="23">
        <v>4730</v>
      </c>
      <c r="J178" s="23">
        <v>4350.74</v>
      </c>
      <c r="K178" s="15">
        <f t="shared" si="8"/>
        <v>0</v>
      </c>
      <c r="L178" s="15">
        <f t="shared" si="9"/>
        <v>0</v>
      </c>
      <c r="M178" s="15">
        <f t="shared" si="10"/>
        <v>379.26000000000022</v>
      </c>
      <c r="N178" s="16">
        <f t="shared" si="11"/>
        <v>1</v>
      </c>
    </row>
    <row r="179" spans="1:14" x14ac:dyDescent="0.25">
      <c r="A179" s="21">
        <v>840104</v>
      </c>
      <c r="B179" s="22" t="s">
        <v>254</v>
      </c>
      <c r="C179" s="22" t="s">
        <v>257</v>
      </c>
      <c r="D179" s="23">
        <v>0</v>
      </c>
      <c r="E179" s="23">
        <v>6300</v>
      </c>
      <c r="F179" s="23">
        <v>6300</v>
      </c>
      <c r="G179" s="23">
        <v>0</v>
      </c>
      <c r="H179" s="23">
        <v>5161</v>
      </c>
      <c r="I179" s="23">
        <v>5161</v>
      </c>
      <c r="J179" s="23">
        <v>4747.18</v>
      </c>
      <c r="K179" s="15">
        <f t="shared" si="8"/>
        <v>1139</v>
      </c>
      <c r="L179" s="15">
        <f t="shared" si="9"/>
        <v>0</v>
      </c>
      <c r="M179" s="15">
        <f t="shared" si="10"/>
        <v>413.81999999999971</v>
      </c>
      <c r="N179" s="16">
        <f t="shared" si="11"/>
        <v>0.81920634920634916</v>
      </c>
    </row>
    <row r="180" spans="1:14" x14ac:dyDescent="0.25">
      <c r="A180" s="21">
        <v>840104</v>
      </c>
      <c r="B180" s="22" t="s">
        <v>254</v>
      </c>
      <c r="C180" s="22" t="s">
        <v>258</v>
      </c>
      <c r="D180" s="23">
        <v>73900</v>
      </c>
      <c r="E180" s="23">
        <v>863.62</v>
      </c>
      <c r="F180" s="23">
        <v>74763.62</v>
      </c>
      <c r="G180" s="23">
        <v>0</v>
      </c>
      <c r="H180" s="23">
        <v>59499</v>
      </c>
      <c r="I180" s="23">
        <v>59499</v>
      </c>
      <c r="J180" s="23">
        <v>54728.22</v>
      </c>
      <c r="K180" s="15">
        <f t="shared" si="8"/>
        <v>15264.619999999995</v>
      </c>
      <c r="L180" s="15">
        <f t="shared" si="9"/>
        <v>0</v>
      </c>
      <c r="M180" s="15">
        <f t="shared" si="10"/>
        <v>4770.7799999999988</v>
      </c>
      <c r="N180" s="16">
        <f t="shared" si="11"/>
        <v>0.79582823838653083</v>
      </c>
    </row>
    <row r="181" spans="1:14" x14ac:dyDescent="0.25">
      <c r="A181" s="21">
        <v>840104</v>
      </c>
      <c r="B181" s="22" t="s">
        <v>254</v>
      </c>
      <c r="C181" s="22" t="s">
        <v>259</v>
      </c>
      <c r="D181" s="23">
        <v>30000</v>
      </c>
      <c r="E181" s="23">
        <v>23000</v>
      </c>
      <c r="F181" s="23">
        <v>53000</v>
      </c>
      <c r="G181" s="23">
        <v>0</v>
      </c>
      <c r="H181" s="23">
        <v>48216.35</v>
      </c>
      <c r="I181" s="23">
        <v>48216.35</v>
      </c>
      <c r="J181" s="23">
        <v>44350.239999999998</v>
      </c>
      <c r="K181" s="15">
        <f t="shared" si="8"/>
        <v>4783.6500000000015</v>
      </c>
      <c r="L181" s="15">
        <f t="shared" si="9"/>
        <v>0</v>
      </c>
      <c r="M181" s="15">
        <f t="shared" si="10"/>
        <v>3866.1100000000006</v>
      </c>
      <c r="N181" s="16">
        <f t="shared" si="11"/>
        <v>0.90974245283018862</v>
      </c>
    </row>
    <row r="182" spans="1:14" x14ac:dyDescent="0.25">
      <c r="A182" s="21">
        <v>840104</v>
      </c>
      <c r="B182" s="22" t="s">
        <v>254</v>
      </c>
      <c r="C182" s="22" t="s">
        <v>260</v>
      </c>
      <c r="D182" s="23">
        <v>0</v>
      </c>
      <c r="E182" s="23">
        <v>4000</v>
      </c>
      <c r="F182" s="23">
        <v>4000</v>
      </c>
      <c r="G182" s="23">
        <v>0</v>
      </c>
      <c r="H182" s="23">
        <v>2997.5</v>
      </c>
      <c r="I182" s="23">
        <v>2997.5</v>
      </c>
      <c r="J182" s="23">
        <v>2757.15</v>
      </c>
      <c r="K182" s="15">
        <f t="shared" si="8"/>
        <v>1002.5</v>
      </c>
      <c r="L182" s="15">
        <f t="shared" si="9"/>
        <v>0</v>
      </c>
      <c r="M182" s="15">
        <f t="shared" si="10"/>
        <v>240.34999999999991</v>
      </c>
      <c r="N182" s="16">
        <f t="shared" si="11"/>
        <v>0.74937500000000001</v>
      </c>
    </row>
    <row r="183" spans="1:14" x14ac:dyDescent="0.25">
      <c r="A183" s="21">
        <v>840104</v>
      </c>
      <c r="B183" s="22" t="s">
        <v>254</v>
      </c>
      <c r="C183" s="22" t="s">
        <v>261</v>
      </c>
      <c r="D183" s="23">
        <v>0</v>
      </c>
      <c r="E183" s="23">
        <v>7185.95</v>
      </c>
      <c r="F183" s="23">
        <v>7185.95</v>
      </c>
      <c r="G183" s="23">
        <v>0</v>
      </c>
      <c r="H183" s="23">
        <v>5357.14</v>
      </c>
      <c r="I183" s="23">
        <v>5357.14</v>
      </c>
      <c r="J183" s="23">
        <v>4927.59</v>
      </c>
      <c r="K183" s="15">
        <f t="shared" si="8"/>
        <v>1828.8099999999995</v>
      </c>
      <c r="L183" s="15">
        <f t="shared" si="9"/>
        <v>0</v>
      </c>
      <c r="M183" s="15">
        <f t="shared" si="10"/>
        <v>429.55000000000018</v>
      </c>
      <c r="N183" s="16">
        <f t="shared" si="11"/>
        <v>0.74550198651535293</v>
      </c>
    </row>
    <row r="184" spans="1:14" x14ac:dyDescent="0.25">
      <c r="A184" s="21">
        <v>840104</v>
      </c>
      <c r="B184" s="22" t="s">
        <v>254</v>
      </c>
      <c r="C184" s="22" t="s">
        <v>199</v>
      </c>
      <c r="D184" s="23">
        <v>0</v>
      </c>
      <c r="E184" s="23">
        <v>200000</v>
      </c>
      <c r="F184" s="23">
        <v>200000</v>
      </c>
      <c r="G184" s="23">
        <v>0</v>
      </c>
      <c r="H184" s="23">
        <v>0</v>
      </c>
      <c r="I184" s="23">
        <v>0</v>
      </c>
      <c r="J184" s="23">
        <v>0</v>
      </c>
      <c r="K184" s="15">
        <f t="shared" si="8"/>
        <v>200000</v>
      </c>
      <c r="L184" s="15">
        <f t="shared" si="9"/>
        <v>0</v>
      </c>
      <c r="M184" s="15">
        <f t="shared" si="10"/>
        <v>0</v>
      </c>
      <c r="N184" s="16">
        <f t="shared" si="11"/>
        <v>0</v>
      </c>
    </row>
    <row r="185" spans="1:14" x14ac:dyDescent="0.25">
      <c r="A185" s="21">
        <v>840104</v>
      </c>
      <c r="B185" s="22" t="s">
        <v>254</v>
      </c>
      <c r="C185" s="22" t="s">
        <v>262</v>
      </c>
      <c r="D185" s="23">
        <v>0</v>
      </c>
      <c r="E185" s="23">
        <v>100</v>
      </c>
      <c r="F185" s="23">
        <v>100</v>
      </c>
      <c r="G185" s="23">
        <v>0</v>
      </c>
      <c r="H185" s="23">
        <v>0</v>
      </c>
      <c r="I185" s="23">
        <v>0</v>
      </c>
      <c r="J185" s="23">
        <v>0</v>
      </c>
      <c r="K185" s="15">
        <f t="shared" si="8"/>
        <v>100</v>
      </c>
      <c r="L185" s="15">
        <f t="shared" si="9"/>
        <v>0</v>
      </c>
      <c r="M185" s="15">
        <f t="shared" si="10"/>
        <v>0</v>
      </c>
      <c r="N185" s="16">
        <f t="shared" si="11"/>
        <v>0</v>
      </c>
    </row>
    <row r="186" spans="1:14" x14ac:dyDescent="0.25">
      <c r="A186" s="21">
        <v>840104</v>
      </c>
      <c r="B186" s="22" t="s">
        <v>254</v>
      </c>
      <c r="C186" s="22" t="s">
        <v>201</v>
      </c>
      <c r="D186" s="23">
        <v>0</v>
      </c>
      <c r="E186" s="23">
        <v>77210</v>
      </c>
      <c r="F186" s="23">
        <v>77210</v>
      </c>
      <c r="G186" s="23">
        <v>0</v>
      </c>
      <c r="H186" s="23">
        <v>1844.11</v>
      </c>
      <c r="I186" s="23">
        <v>1844.11</v>
      </c>
      <c r="J186" s="23">
        <v>1696.24</v>
      </c>
      <c r="K186" s="15">
        <f t="shared" si="8"/>
        <v>75365.89</v>
      </c>
      <c r="L186" s="15">
        <f t="shared" si="9"/>
        <v>0</v>
      </c>
      <c r="M186" s="15">
        <f t="shared" si="10"/>
        <v>147.86999999999989</v>
      </c>
      <c r="N186" s="16">
        <f t="shared" si="11"/>
        <v>2.3884341406553555E-2</v>
      </c>
    </row>
    <row r="187" spans="1:14" x14ac:dyDescent="0.25">
      <c r="A187" s="21">
        <v>840105</v>
      </c>
      <c r="B187" s="22" t="s">
        <v>263</v>
      </c>
      <c r="C187" s="22" t="s">
        <v>264</v>
      </c>
      <c r="D187" s="23">
        <v>433767.78</v>
      </c>
      <c r="E187" s="23">
        <v>-433767.78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15">
        <f t="shared" si="8"/>
        <v>0</v>
      </c>
      <c r="L187" s="15">
        <f t="shared" si="9"/>
        <v>0</v>
      </c>
      <c r="M187" s="15">
        <f t="shared" si="10"/>
        <v>0</v>
      </c>
      <c r="N187" s="16"/>
    </row>
    <row r="188" spans="1:14" x14ac:dyDescent="0.25">
      <c r="A188" s="21">
        <v>840105</v>
      </c>
      <c r="B188" s="22" t="s">
        <v>263</v>
      </c>
      <c r="C188" s="22" t="s">
        <v>265</v>
      </c>
      <c r="D188" s="23">
        <v>0</v>
      </c>
      <c r="E188" s="23">
        <v>41240.5</v>
      </c>
      <c r="F188" s="23">
        <v>41240.5</v>
      </c>
      <c r="G188" s="23">
        <v>0</v>
      </c>
      <c r="H188" s="23">
        <v>0</v>
      </c>
      <c r="I188" s="23">
        <v>0</v>
      </c>
      <c r="J188" s="23">
        <v>0</v>
      </c>
      <c r="K188" s="15">
        <f t="shared" si="8"/>
        <v>41240.5</v>
      </c>
      <c r="L188" s="15">
        <f t="shared" si="9"/>
        <v>0</v>
      </c>
      <c r="M188" s="15">
        <f t="shared" si="10"/>
        <v>0</v>
      </c>
      <c r="N188" s="16">
        <f t="shared" si="11"/>
        <v>0</v>
      </c>
    </row>
    <row r="189" spans="1:14" x14ac:dyDescent="0.25">
      <c r="A189" s="21">
        <v>840105</v>
      </c>
      <c r="B189" s="22" t="s">
        <v>263</v>
      </c>
      <c r="C189" s="22" t="s">
        <v>266</v>
      </c>
      <c r="D189" s="23">
        <v>1185737.24</v>
      </c>
      <c r="E189" s="23">
        <v>-1185637.24</v>
      </c>
      <c r="F189" s="23">
        <v>100</v>
      </c>
      <c r="G189" s="23">
        <v>0</v>
      </c>
      <c r="H189" s="23">
        <v>0</v>
      </c>
      <c r="I189" s="23">
        <v>0</v>
      </c>
      <c r="J189" s="23">
        <v>0</v>
      </c>
      <c r="K189" s="15">
        <f t="shared" si="8"/>
        <v>100</v>
      </c>
      <c r="L189" s="15">
        <f t="shared" si="9"/>
        <v>0</v>
      </c>
      <c r="M189" s="15">
        <f t="shared" si="10"/>
        <v>0</v>
      </c>
      <c r="N189" s="16">
        <f t="shared" si="11"/>
        <v>0</v>
      </c>
    </row>
    <row r="190" spans="1:14" x14ac:dyDescent="0.25">
      <c r="A190" s="21">
        <v>840105</v>
      </c>
      <c r="B190" s="22" t="s">
        <v>263</v>
      </c>
      <c r="C190" s="22" t="s">
        <v>267</v>
      </c>
      <c r="D190" s="23">
        <v>2112386.84</v>
      </c>
      <c r="E190" s="23">
        <v>-2112286.84</v>
      </c>
      <c r="F190" s="23">
        <v>100</v>
      </c>
      <c r="G190" s="23">
        <v>0</v>
      </c>
      <c r="H190" s="23">
        <v>0</v>
      </c>
      <c r="I190" s="23">
        <v>0</v>
      </c>
      <c r="J190" s="23">
        <v>0</v>
      </c>
      <c r="K190" s="15">
        <f t="shared" si="8"/>
        <v>100</v>
      </c>
      <c r="L190" s="15">
        <f t="shared" si="9"/>
        <v>0</v>
      </c>
      <c r="M190" s="15">
        <f t="shared" si="10"/>
        <v>0</v>
      </c>
      <c r="N190" s="16">
        <f t="shared" si="11"/>
        <v>0</v>
      </c>
    </row>
    <row r="191" spans="1:14" x14ac:dyDescent="0.25">
      <c r="A191" s="21">
        <v>840105</v>
      </c>
      <c r="B191" s="22" t="s">
        <v>263</v>
      </c>
      <c r="C191" s="22" t="s">
        <v>268</v>
      </c>
      <c r="D191" s="23">
        <v>410099.01</v>
      </c>
      <c r="E191" s="23">
        <v>-154865.64000000001</v>
      </c>
      <c r="F191" s="23">
        <v>255233.37</v>
      </c>
      <c r="G191" s="23">
        <v>0</v>
      </c>
      <c r="H191" s="23">
        <v>255233.37</v>
      </c>
      <c r="I191" s="23">
        <v>255233.37</v>
      </c>
      <c r="J191" s="23">
        <v>234768.11</v>
      </c>
      <c r="K191" s="15">
        <f t="shared" si="8"/>
        <v>0</v>
      </c>
      <c r="L191" s="15">
        <f t="shared" si="9"/>
        <v>0</v>
      </c>
      <c r="M191" s="15">
        <f t="shared" si="10"/>
        <v>20465.260000000009</v>
      </c>
      <c r="N191" s="16">
        <f t="shared" si="11"/>
        <v>1</v>
      </c>
    </row>
    <row r="192" spans="1:14" x14ac:dyDescent="0.25">
      <c r="A192" s="21">
        <v>840105</v>
      </c>
      <c r="B192" s="22" t="s">
        <v>263</v>
      </c>
      <c r="C192" s="22" t="s">
        <v>269</v>
      </c>
      <c r="D192" s="23">
        <v>353000</v>
      </c>
      <c r="E192" s="23">
        <v>-352900</v>
      </c>
      <c r="F192" s="23">
        <v>100</v>
      </c>
      <c r="G192" s="23">
        <v>0</v>
      </c>
      <c r="H192" s="23">
        <v>0</v>
      </c>
      <c r="I192" s="23">
        <v>0</v>
      </c>
      <c r="J192" s="23">
        <v>0</v>
      </c>
      <c r="K192" s="15">
        <f t="shared" si="8"/>
        <v>100</v>
      </c>
      <c r="L192" s="15">
        <f t="shared" si="9"/>
        <v>0</v>
      </c>
      <c r="M192" s="15">
        <f t="shared" si="10"/>
        <v>0</v>
      </c>
      <c r="N192" s="16">
        <f t="shared" si="11"/>
        <v>0</v>
      </c>
    </row>
    <row r="193" spans="1:14" x14ac:dyDescent="0.25">
      <c r="A193" s="21">
        <v>840105</v>
      </c>
      <c r="B193" s="22" t="s">
        <v>263</v>
      </c>
      <c r="C193" s="22" t="s">
        <v>270</v>
      </c>
      <c r="D193" s="23">
        <v>339215.33</v>
      </c>
      <c r="E193" s="23">
        <v>-339115.33</v>
      </c>
      <c r="F193" s="23">
        <v>100</v>
      </c>
      <c r="G193" s="23">
        <v>0</v>
      </c>
      <c r="H193" s="23">
        <v>0</v>
      </c>
      <c r="I193" s="23">
        <v>0</v>
      </c>
      <c r="J193" s="23">
        <v>0</v>
      </c>
      <c r="K193" s="15">
        <f t="shared" si="8"/>
        <v>100</v>
      </c>
      <c r="L193" s="15">
        <f t="shared" si="9"/>
        <v>0</v>
      </c>
      <c r="M193" s="15">
        <f t="shared" si="10"/>
        <v>0</v>
      </c>
      <c r="N193" s="16">
        <f t="shared" si="11"/>
        <v>0</v>
      </c>
    </row>
    <row r="194" spans="1:14" x14ac:dyDescent="0.25">
      <c r="A194" s="21">
        <v>840105</v>
      </c>
      <c r="B194" s="22" t="s">
        <v>263</v>
      </c>
      <c r="C194" s="22" t="s">
        <v>271</v>
      </c>
      <c r="D194" s="23">
        <v>576000</v>
      </c>
      <c r="E194" s="23">
        <v>-576000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15">
        <f t="shared" si="8"/>
        <v>0</v>
      </c>
      <c r="L194" s="15">
        <f t="shared" si="9"/>
        <v>0</v>
      </c>
      <c r="M194" s="15">
        <f t="shared" si="10"/>
        <v>0</v>
      </c>
      <c r="N194" s="16"/>
    </row>
    <row r="195" spans="1:14" x14ac:dyDescent="0.25">
      <c r="A195" s="21">
        <v>840105</v>
      </c>
      <c r="B195" s="22" t="s">
        <v>263</v>
      </c>
      <c r="C195" s="22" t="s">
        <v>272</v>
      </c>
      <c r="D195" s="23">
        <v>454928.74</v>
      </c>
      <c r="E195" s="23">
        <v>0</v>
      </c>
      <c r="F195" s="23">
        <v>454928.74</v>
      </c>
      <c r="G195" s="23">
        <v>0</v>
      </c>
      <c r="H195" s="23">
        <v>0</v>
      </c>
      <c r="I195" s="23">
        <v>0</v>
      </c>
      <c r="J195" s="23">
        <v>0</v>
      </c>
      <c r="K195" s="15">
        <f t="shared" si="8"/>
        <v>454928.74</v>
      </c>
      <c r="L195" s="15">
        <f t="shared" si="9"/>
        <v>0</v>
      </c>
      <c r="M195" s="15">
        <f t="shared" si="10"/>
        <v>0</v>
      </c>
      <c r="N195" s="16">
        <f t="shared" si="11"/>
        <v>0</v>
      </c>
    </row>
    <row r="196" spans="1:14" x14ac:dyDescent="0.25">
      <c r="A196" s="21">
        <v>840105</v>
      </c>
      <c r="B196" s="22" t="s">
        <v>263</v>
      </c>
      <c r="C196" s="22" t="s">
        <v>273</v>
      </c>
      <c r="D196" s="23">
        <v>15600</v>
      </c>
      <c r="E196" s="23">
        <v>0</v>
      </c>
      <c r="F196" s="23">
        <v>15600</v>
      </c>
      <c r="G196" s="23">
        <v>0</v>
      </c>
      <c r="H196" s="23">
        <v>0</v>
      </c>
      <c r="I196" s="23">
        <v>0</v>
      </c>
      <c r="J196" s="23">
        <v>0</v>
      </c>
      <c r="K196" s="15">
        <f t="shared" ref="K196:K208" si="12">+F196-G196-H196</f>
        <v>15600</v>
      </c>
      <c r="L196" s="15">
        <f t="shared" ref="L196:L208" si="13">+H196-I196</f>
        <v>0</v>
      </c>
      <c r="M196" s="15">
        <f t="shared" ref="M196:M208" si="14">+I196-J196</f>
        <v>0</v>
      </c>
      <c r="N196" s="16">
        <f t="shared" ref="N196:N208" si="15">+I196/F196</f>
        <v>0</v>
      </c>
    </row>
    <row r="197" spans="1:14" x14ac:dyDescent="0.25">
      <c r="A197" s="21">
        <v>840105</v>
      </c>
      <c r="B197" s="22" t="s">
        <v>263</v>
      </c>
      <c r="C197" s="22" t="s">
        <v>274</v>
      </c>
      <c r="D197" s="23">
        <v>0</v>
      </c>
      <c r="E197" s="23">
        <v>120000</v>
      </c>
      <c r="F197" s="23">
        <v>120000</v>
      </c>
      <c r="G197" s="23">
        <v>0</v>
      </c>
      <c r="H197" s="23">
        <v>76230</v>
      </c>
      <c r="I197" s="23">
        <v>76230</v>
      </c>
      <c r="J197" s="23">
        <v>70117.69</v>
      </c>
      <c r="K197" s="15">
        <f t="shared" si="12"/>
        <v>43770</v>
      </c>
      <c r="L197" s="15">
        <f t="shared" si="13"/>
        <v>0</v>
      </c>
      <c r="M197" s="15">
        <f t="shared" si="14"/>
        <v>6112.3099999999977</v>
      </c>
      <c r="N197" s="16">
        <f t="shared" si="15"/>
        <v>0.63524999999999998</v>
      </c>
    </row>
    <row r="198" spans="1:14" x14ac:dyDescent="0.25">
      <c r="A198" s="21">
        <v>840106</v>
      </c>
      <c r="B198" s="22" t="s">
        <v>275</v>
      </c>
      <c r="C198" s="22" t="s">
        <v>276</v>
      </c>
      <c r="D198" s="23">
        <v>1135.54</v>
      </c>
      <c r="E198" s="23">
        <v>2035.03</v>
      </c>
      <c r="F198" s="23">
        <v>3170.57</v>
      </c>
      <c r="G198" s="23">
        <v>2239</v>
      </c>
      <c r="H198" s="23">
        <v>0</v>
      </c>
      <c r="I198" s="23">
        <v>0</v>
      </c>
      <c r="J198" s="23">
        <v>0</v>
      </c>
      <c r="K198" s="15">
        <f t="shared" si="12"/>
        <v>931.57000000000016</v>
      </c>
      <c r="L198" s="15">
        <f t="shared" si="13"/>
        <v>0</v>
      </c>
      <c r="M198" s="15">
        <f t="shared" si="14"/>
        <v>0</v>
      </c>
      <c r="N198" s="16">
        <f t="shared" si="15"/>
        <v>0</v>
      </c>
    </row>
    <row r="199" spans="1:14" x14ac:dyDescent="0.25">
      <c r="A199" s="21">
        <v>840106</v>
      </c>
      <c r="B199" s="22" t="s">
        <v>275</v>
      </c>
      <c r="C199" s="22" t="s">
        <v>277</v>
      </c>
      <c r="D199" s="23">
        <v>40000</v>
      </c>
      <c r="E199" s="23">
        <v>0</v>
      </c>
      <c r="F199" s="23">
        <v>40000</v>
      </c>
      <c r="G199" s="23">
        <v>0</v>
      </c>
      <c r="H199" s="23">
        <v>0</v>
      </c>
      <c r="I199" s="23">
        <v>0</v>
      </c>
      <c r="J199" s="23">
        <v>0</v>
      </c>
      <c r="K199" s="15">
        <f t="shared" si="12"/>
        <v>40000</v>
      </c>
      <c r="L199" s="15">
        <f t="shared" si="13"/>
        <v>0</v>
      </c>
      <c r="M199" s="15">
        <f t="shared" si="14"/>
        <v>0</v>
      </c>
      <c r="N199" s="16">
        <f t="shared" si="15"/>
        <v>0</v>
      </c>
    </row>
    <row r="200" spans="1:14" x14ac:dyDescent="0.25">
      <c r="A200" s="21">
        <v>840107</v>
      </c>
      <c r="B200" s="22" t="s">
        <v>278</v>
      </c>
      <c r="C200" s="22" t="s">
        <v>279</v>
      </c>
      <c r="D200" s="23">
        <v>176904.7</v>
      </c>
      <c r="E200" s="23">
        <v>61972.14</v>
      </c>
      <c r="F200" s="23">
        <v>238876.84</v>
      </c>
      <c r="G200" s="23">
        <v>49827.360000000001</v>
      </c>
      <c r="H200" s="23">
        <v>181993.99</v>
      </c>
      <c r="I200" s="23">
        <v>181993.99</v>
      </c>
      <c r="J200" s="23">
        <v>167401.25</v>
      </c>
      <c r="K200" s="15">
        <f t="shared" si="12"/>
        <v>7055.4899999999907</v>
      </c>
      <c r="L200" s="15">
        <f t="shared" si="13"/>
        <v>0</v>
      </c>
      <c r="M200" s="15">
        <f t="shared" si="14"/>
        <v>14592.739999999991</v>
      </c>
      <c r="N200" s="16">
        <f t="shared" si="15"/>
        <v>0.76187373376171585</v>
      </c>
    </row>
    <row r="201" spans="1:14" x14ac:dyDescent="0.25">
      <c r="A201" s="21">
        <v>840111</v>
      </c>
      <c r="B201" s="22" t="s">
        <v>280</v>
      </c>
      <c r="C201" s="22" t="s">
        <v>174</v>
      </c>
      <c r="D201" s="23">
        <v>30000</v>
      </c>
      <c r="E201" s="23">
        <v>-23863.62</v>
      </c>
      <c r="F201" s="23">
        <v>6136.38</v>
      </c>
      <c r="G201" s="23">
        <v>0</v>
      </c>
      <c r="H201" s="23">
        <v>0</v>
      </c>
      <c r="I201" s="23">
        <v>0</v>
      </c>
      <c r="J201" s="23">
        <v>0</v>
      </c>
      <c r="K201" s="15">
        <f t="shared" si="12"/>
        <v>6136.38</v>
      </c>
      <c r="L201" s="15">
        <f t="shared" si="13"/>
        <v>0</v>
      </c>
      <c r="M201" s="15">
        <f t="shared" si="14"/>
        <v>0</v>
      </c>
      <c r="N201" s="16">
        <f t="shared" si="15"/>
        <v>0</v>
      </c>
    </row>
    <row r="202" spans="1:14" x14ac:dyDescent="0.25">
      <c r="A202" s="21">
        <v>840113</v>
      </c>
      <c r="B202" s="22" t="s">
        <v>281</v>
      </c>
      <c r="C202" s="22" t="s">
        <v>282</v>
      </c>
      <c r="D202" s="23">
        <v>7185.95</v>
      </c>
      <c r="E202" s="23">
        <v>-7185.95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15">
        <f t="shared" si="12"/>
        <v>0</v>
      </c>
      <c r="L202" s="15">
        <f t="shared" si="13"/>
        <v>0</v>
      </c>
      <c r="M202" s="15">
        <f t="shared" si="14"/>
        <v>0</v>
      </c>
      <c r="N202" s="16"/>
    </row>
    <row r="203" spans="1:14" x14ac:dyDescent="0.25">
      <c r="A203" s="21">
        <v>840113</v>
      </c>
      <c r="B203" s="22" t="s">
        <v>281</v>
      </c>
      <c r="C203" s="22" t="s">
        <v>283</v>
      </c>
      <c r="D203" s="23">
        <v>0</v>
      </c>
      <c r="E203" s="23">
        <v>20000</v>
      </c>
      <c r="F203" s="23">
        <v>20000</v>
      </c>
      <c r="G203" s="23">
        <v>0</v>
      </c>
      <c r="H203" s="23">
        <v>0</v>
      </c>
      <c r="I203" s="23">
        <v>0</v>
      </c>
      <c r="J203" s="23">
        <v>0</v>
      </c>
      <c r="K203" s="15">
        <f t="shared" si="12"/>
        <v>20000</v>
      </c>
      <c r="L203" s="15">
        <f t="shared" si="13"/>
        <v>0</v>
      </c>
      <c r="M203" s="15">
        <f t="shared" si="14"/>
        <v>0</v>
      </c>
      <c r="N203" s="16">
        <f t="shared" si="15"/>
        <v>0</v>
      </c>
    </row>
    <row r="204" spans="1:14" x14ac:dyDescent="0.25">
      <c r="A204" s="21">
        <v>960201</v>
      </c>
      <c r="B204" s="22" t="s">
        <v>284</v>
      </c>
      <c r="C204" s="22" t="s">
        <v>285</v>
      </c>
      <c r="D204" s="23">
        <v>2861523.78</v>
      </c>
      <c r="E204" s="23">
        <v>-302131.09999999998</v>
      </c>
      <c r="F204" s="23">
        <v>2559392.6800000002</v>
      </c>
      <c r="G204" s="23">
        <v>0</v>
      </c>
      <c r="H204" s="23">
        <v>2559392.6800000002</v>
      </c>
      <c r="I204" s="23">
        <v>2559392.6800000002</v>
      </c>
      <c r="J204" s="23">
        <v>2558472.92</v>
      </c>
      <c r="K204" s="15">
        <f t="shared" si="12"/>
        <v>0</v>
      </c>
      <c r="L204" s="15">
        <f t="shared" si="13"/>
        <v>0</v>
      </c>
      <c r="M204" s="15">
        <f t="shared" si="14"/>
        <v>919.76000000024214</v>
      </c>
      <c r="N204" s="16">
        <f t="shared" si="15"/>
        <v>1</v>
      </c>
    </row>
    <row r="205" spans="1:14" x14ac:dyDescent="0.25">
      <c r="A205" s="21">
        <v>960201</v>
      </c>
      <c r="B205" s="22" t="s">
        <v>284</v>
      </c>
      <c r="C205" s="22" t="s">
        <v>286</v>
      </c>
      <c r="D205" s="23">
        <v>6440.77</v>
      </c>
      <c r="E205" s="23">
        <v>21332.959999999999</v>
      </c>
      <c r="F205" s="23">
        <v>27773.73</v>
      </c>
      <c r="G205" s="23">
        <v>0</v>
      </c>
      <c r="H205" s="23">
        <v>27773.73</v>
      </c>
      <c r="I205" s="23">
        <v>27773.73</v>
      </c>
      <c r="J205" s="23">
        <v>27763.75</v>
      </c>
      <c r="K205" s="15">
        <f t="shared" si="12"/>
        <v>0</v>
      </c>
      <c r="L205" s="15">
        <f t="shared" si="13"/>
        <v>0</v>
      </c>
      <c r="M205" s="15">
        <f t="shared" si="14"/>
        <v>9.9799999999995634</v>
      </c>
      <c r="N205" s="16">
        <f t="shared" si="15"/>
        <v>1</v>
      </c>
    </row>
    <row r="206" spans="1:14" x14ac:dyDescent="0.25">
      <c r="A206" s="21">
        <v>960202</v>
      </c>
      <c r="B206" s="22" t="s">
        <v>287</v>
      </c>
      <c r="C206" s="22" t="s">
        <v>288</v>
      </c>
      <c r="D206" s="23">
        <v>1842611.52</v>
      </c>
      <c r="E206" s="23">
        <v>-1842611.52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15">
        <f t="shared" si="12"/>
        <v>0</v>
      </c>
      <c r="L206" s="15">
        <f t="shared" si="13"/>
        <v>0</v>
      </c>
      <c r="M206" s="15">
        <f t="shared" si="14"/>
        <v>0</v>
      </c>
      <c r="N206" s="16"/>
    </row>
    <row r="207" spans="1:14" x14ac:dyDescent="0.25">
      <c r="A207" s="21">
        <v>960204</v>
      </c>
      <c r="B207" s="22" t="s">
        <v>289</v>
      </c>
      <c r="C207" s="22" t="s">
        <v>290</v>
      </c>
      <c r="D207" s="23">
        <v>2384449.4300000002</v>
      </c>
      <c r="E207" s="23">
        <v>2161417.62</v>
      </c>
      <c r="F207" s="23">
        <v>4545867.05</v>
      </c>
      <c r="G207" s="23">
        <v>0</v>
      </c>
      <c r="H207" s="23">
        <v>4545867.05</v>
      </c>
      <c r="I207" s="23">
        <v>4545867</v>
      </c>
      <c r="J207" s="23">
        <v>4544233.38</v>
      </c>
      <c r="K207" s="15">
        <f t="shared" si="12"/>
        <v>0</v>
      </c>
      <c r="L207" s="15">
        <f t="shared" si="13"/>
        <v>4.9999999813735485E-2</v>
      </c>
      <c r="M207" s="15">
        <f t="shared" si="14"/>
        <v>1633.6200000001118</v>
      </c>
      <c r="N207" s="16">
        <f t="shared" si="15"/>
        <v>0.99999998900099818</v>
      </c>
    </row>
    <row r="208" spans="1:14" x14ac:dyDescent="0.25">
      <c r="A208" s="21">
        <v>970101</v>
      </c>
      <c r="B208" s="22" t="s">
        <v>291</v>
      </c>
      <c r="C208" s="22" t="s">
        <v>292</v>
      </c>
      <c r="D208" s="23">
        <v>1849714.16</v>
      </c>
      <c r="E208" s="23">
        <v>44264.68</v>
      </c>
      <c r="F208" s="23">
        <v>1893978.84</v>
      </c>
      <c r="G208" s="23">
        <v>0</v>
      </c>
      <c r="H208" s="23">
        <v>1831557.09</v>
      </c>
      <c r="I208" s="23">
        <v>1518354.61</v>
      </c>
      <c r="J208" s="23">
        <v>1516786.42</v>
      </c>
      <c r="K208" s="15">
        <f t="shared" si="12"/>
        <v>62421.75</v>
      </c>
      <c r="L208" s="15">
        <f t="shared" si="13"/>
        <v>313202.48</v>
      </c>
      <c r="M208" s="15">
        <f t="shared" si="14"/>
        <v>1568.190000000177</v>
      </c>
      <c r="N208" s="16">
        <f t="shared" si="15"/>
        <v>0.80167453718754322</v>
      </c>
    </row>
    <row r="209" spans="3:14" x14ac:dyDescent="0.25">
      <c r="C209" s="18" t="s">
        <v>293</v>
      </c>
      <c r="D209" s="19">
        <f t="shared" ref="D209:M209" si="16">+SUM(D3:D208)</f>
        <v>75580795.799999997</v>
      </c>
      <c r="E209" s="19">
        <f t="shared" si="16"/>
        <v>-528595.41999999818</v>
      </c>
      <c r="F209" s="19">
        <f t="shared" si="16"/>
        <v>75052200.379999995</v>
      </c>
      <c r="G209" s="19">
        <f t="shared" si="16"/>
        <v>605125.52999999991</v>
      </c>
      <c r="H209" s="19">
        <f t="shared" si="16"/>
        <v>72384619.309999987</v>
      </c>
      <c r="I209" s="19">
        <f t="shared" si="16"/>
        <v>71602648.019999966</v>
      </c>
      <c r="J209" s="19">
        <f t="shared" si="16"/>
        <v>64485489.689999998</v>
      </c>
      <c r="K209" s="19">
        <f t="shared" si="16"/>
        <v>2062455.540000001</v>
      </c>
      <c r="L209" s="19">
        <f t="shared" si="16"/>
        <v>781971.28999999992</v>
      </c>
      <c r="M209" s="19">
        <f t="shared" si="16"/>
        <v>7117158.3300000001</v>
      </c>
      <c r="N209" s="20">
        <f>+I209/F209</f>
        <v>0.95403795834719762</v>
      </c>
    </row>
    <row r="210" spans="3:14" x14ac:dyDescent="0.25">
      <c r="I210" s="24"/>
    </row>
  </sheetData>
  <autoFilter ref="A2:Z209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selection activeCell="A10" sqref="A10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14</v>
      </c>
      <c r="B1" s="25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15</v>
      </c>
      <c r="B2" s="1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17</v>
      </c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18</v>
      </c>
      <c r="B4" s="2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19</v>
      </c>
      <c r="B5" s="11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20</v>
      </c>
      <c r="B6" s="2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showGridLines="0" workbookViewId="0">
      <selection activeCell="D5" sqref="D5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25.05" customHeight="1" x14ac:dyDescent="0.3">
      <c r="A1" s="6" t="s">
        <v>23</v>
      </c>
      <c r="B1" s="2" t="s">
        <v>301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5.05" customHeight="1" x14ac:dyDescent="0.3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5.05" customHeight="1" x14ac:dyDescent="0.3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5.05" customHeight="1" x14ac:dyDescent="0.3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05" customHeight="1" x14ac:dyDescent="0.3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05" customHeight="1" x14ac:dyDescent="0.3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05" customHeight="1" x14ac:dyDescent="0.3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05" customHeight="1" x14ac:dyDescent="0.3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05" customHeight="1" x14ac:dyDescent="0.3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05" customHeight="1" x14ac:dyDescent="0.3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5.05" customHeight="1" x14ac:dyDescent="0.3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05" customHeight="1" x14ac:dyDescent="0.3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05" customHeight="1" x14ac:dyDescent="0.3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05" customHeight="1" x14ac:dyDescent="0.3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05" customHeight="1" x14ac:dyDescent="0.3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05" customHeight="1" x14ac:dyDescent="0.3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05" customHeight="1" x14ac:dyDescent="0.3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2011-04-20T17:22:00Z</dcterms:created>
  <dcterms:modified xsi:type="dcterms:W3CDTF">2024-01-09T16:57:52Z</dcterms:modified>
</cp:coreProperties>
</file>