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torres.EMASEO\Documents\Documentos\1. Gestión de Información\3. LOTAIP\LOTAIP 2024\2. Febrero 2024\Matrices\"/>
    </mc:Choice>
  </mc:AlternateContent>
  <bookViews>
    <workbookView xWindow="0" yWindow="0" windowWidth="23040" windowHeight="9192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datos'!$A$2:$Z$182</definedName>
  </definedNames>
  <calcPr calcId="162913"/>
</workbook>
</file>

<file path=xl/calcChain.xml><?xml version="1.0" encoding="utf-8"?>
<calcChain xmlns="http://schemas.openxmlformats.org/spreadsheetml/2006/main">
  <c r="N172" i="2" l="1"/>
  <c r="N178" i="2"/>
  <c r="K174" i="2"/>
  <c r="L174" i="2"/>
  <c r="M174" i="2"/>
  <c r="N174" i="2"/>
  <c r="K175" i="2"/>
  <c r="L175" i="2"/>
  <c r="M175" i="2"/>
  <c r="N175" i="2"/>
  <c r="K176" i="2"/>
  <c r="L176" i="2"/>
  <c r="M176" i="2"/>
  <c r="N176" i="2"/>
  <c r="K177" i="2"/>
  <c r="L177" i="2"/>
  <c r="M177" i="2"/>
  <c r="N177" i="2"/>
  <c r="K178" i="2"/>
  <c r="L178" i="2"/>
  <c r="M178" i="2"/>
  <c r="K179" i="2"/>
  <c r="L179" i="2"/>
  <c r="M179" i="2"/>
  <c r="N179" i="2"/>
  <c r="K180" i="2"/>
  <c r="L180" i="2"/>
  <c r="M180" i="2"/>
  <c r="N180" i="2"/>
  <c r="K181" i="2"/>
  <c r="L181" i="2"/>
  <c r="M181" i="2"/>
  <c r="N181" i="2"/>
  <c r="D182" i="2"/>
  <c r="N173" i="2" l="1"/>
  <c r="M173" i="2"/>
  <c r="L173" i="2"/>
  <c r="K173" i="2"/>
  <c r="M172" i="2"/>
  <c r="L172" i="2"/>
  <c r="K172" i="2"/>
  <c r="N171" i="2"/>
  <c r="M171" i="2"/>
  <c r="L171" i="2"/>
  <c r="K171" i="2"/>
  <c r="N170" i="2"/>
  <c r="M170" i="2"/>
  <c r="L170" i="2"/>
  <c r="K170" i="2"/>
  <c r="N169" i="2"/>
  <c r="M169" i="2"/>
  <c r="L169" i="2"/>
  <c r="K169" i="2"/>
  <c r="N168" i="2"/>
  <c r="M168" i="2"/>
  <c r="L168" i="2"/>
  <c r="K168" i="2"/>
  <c r="N167" i="2"/>
  <c r="M167" i="2"/>
  <c r="L167" i="2"/>
  <c r="K167" i="2"/>
  <c r="N166" i="2"/>
  <c r="M166" i="2"/>
  <c r="L166" i="2"/>
  <c r="K166" i="2"/>
  <c r="N165" i="2"/>
  <c r="M165" i="2"/>
  <c r="L165" i="2"/>
  <c r="K165" i="2"/>
  <c r="N164" i="2"/>
  <c r="M164" i="2"/>
  <c r="L164" i="2"/>
  <c r="K164" i="2"/>
  <c r="N163" i="2"/>
  <c r="M163" i="2"/>
  <c r="L163" i="2"/>
  <c r="K163" i="2"/>
  <c r="N162" i="2"/>
  <c r="M162" i="2"/>
  <c r="L162" i="2"/>
  <c r="K162" i="2"/>
  <c r="N161" i="2"/>
  <c r="M161" i="2"/>
  <c r="L161" i="2"/>
  <c r="K161" i="2"/>
  <c r="N160" i="2"/>
  <c r="M160" i="2"/>
  <c r="L160" i="2"/>
  <c r="K160" i="2"/>
  <c r="N159" i="2"/>
  <c r="M159" i="2"/>
  <c r="L159" i="2"/>
  <c r="K159" i="2"/>
  <c r="N158" i="2"/>
  <c r="M158" i="2"/>
  <c r="L158" i="2"/>
  <c r="K158" i="2"/>
  <c r="N157" i="2"/>
  <c r="M157" i="2"/>
  <c r="L157" i="2"/>
  <c r="K157" i="2"/>
  <c r="N156" i="2"/>
  <c r="M156" i="2"/>
  <c r="L156" i="2"/>
  <c r="K156" i="2"/>
  <c r="N155" i="2"/>
  <c r="M155" i="2"/>
  <c r="L155" i="2"/>
  <c r="K155" i="2"/>
  <c r="N154" i="2"/>
  <c r="M154" i="2"/>
  <c r="L154" i="2"/>
  <c r="K154" i="2"/>
  <c r="N153" i="2"/>
  <c r="M153" i="2"/>
  <c r="L153" i="2"/>
  <c r="K153" i="2"/>
  <c r="N152" i="2"/>
  <c r="M152" i="2"/>
  <c r="L152" i="2"/>
  <c r="K152" i="2"/>
  <c r="N151" i="2"/>
  <c r="M151" i="2"/>
  <c r="L151" i="2"/>
  <c r="K151" i="2"/>
  <c r="N150" i="2"/>
  <c r="M150" i="2"/>
  <c r="L150" i="2"/>
  <c r="K150" i="2"/>
  <c r="N149" i="2"/>
  <c r="M149" i="2"/>
  <c r="L149" i="2"/>
  <c r="K149" i="2"/>
  <c r="N148" i="2"/>
  <c r="M148" i="2"/>
  <c r="L148" i="2"/>
  <c r="K148" i="2"/>
  <c r="N147" i="2"/>
  <c r="M147" i="2"/>
  <c r="L147" i="2"/>
  <c r="K147" i="2"/>
  <c r="N146" i="2"/>
  <c r="M146" i="2"/>
  <c r="L146" i="2"/>
  <c r="K146" i="2"/>
  <c r="N145" i="2"/>
  <c r="M145" i="2"/>
  <c r="L145" i="2"/>
  <c r="K145" i="2"/>
  <c r="N144" i="2"/>
  <c r="M144" i="2"/>
  <c r="L144" i="2"/>
  <c r="K144" i="2"/>
  <c r="N143" i="2"/>
  <c r="M143" i="2"/>
  <c r="L143" i="2"/>
  <c r="K143" i="2"/>
  <c r="N142" i="2"/>
  <c r="M142" i="2"/>
  <c r="L142" i="2"/>
  <c r="K142" i="2"/>
  <c r="N141" i="2"/>
  <c r="M141" i="2"/>
  <c r="L141" i="2"/>
  <c r="K141" i="2"/>
  <c r="N140" i="2"/>
  <c r="M140" i="2"/>
  <c r="L140" i="2"/>
  <c r="K140" i="2"/>
  <c r="N139" i="2"/>
  <c r="M139" i="2"/>
  <c r="L139" i="2"/>
  <c r="K139" i="2"/>
  <c r="N138" i="2"/>
  <c r="M138" i="2"/>
  <c r="L138" i="2"/>
  <c r="K138" i="2"/>
  <c r="N137" i="2"/>
  <c r="M137" i="2"/>
  <c r="L137" i="2"/>
  <c r="K137" i="2"/>
  <c r="N136" i="2"/>
  <c r="M136" i="2"/>
  <c r="L136" i="2"/>
  <c r="K136" i="2"/>
  <c r="N135" i="2"/>
  <c r="M135" i="2"/>
  <c r="L135" i="2"/>
  <c r="K135" i="2"/>
  <c r="N134" i="2"/>
  <c r="M134" i="2"/>
  <c r="L134" i="2"/>
  <c r="K134" i="2"/>
  <c r="N133" i="2"/>
  <c r="M133" i="2"/>
  <c r="L133" i="2"/>
  <c r="K133" i="2"/>
  <c r="N132" i="2"/>
  <c r="M132" i="2"/>
  <c r="L132" i="2"/>
  <c r="K132" i="2"/>
  <c r="N131" i="2"/>
  <c r="M131" i="2"/>
  <c r="L131" i="2"/>
  <c r="K131" i="2"/>
  <c r="N130" i="2"/>
  <c r="M130" i="2"/>
  <c r="L130" i="2"/>
  <c r="K130" i="2"/>
  <c r="N129" i="2"/>
  <c r="M129" i="2"/>
  <c r="L129" i="2"/>
  <c r="K129" i="2"/>
  <c r="N128" i="2"/>
  <c r="M128" i="2"/>
  <c r="L128" i="2"/>
  <c r="K128" i="2"/>
  <c r="N127" i="2"/>
  <c r="M127" i="2"/>
  <c r="L127" i="2"/>
  <c r="K127" i="2"/>
  <c r="N126" i="2"/>
  <c r="M126" i="2"/>
  <c r="L126" i="2"/>
  <c r="K126" i="2"/>
  <c r="N125" i="2"/>
  <c r="M125" i="2"/>
  <c r="L125" i="2"/>
  <c r="K125" i="2"/>
  <c r="N124" i="2"/>
  <c r="M124" i="2"/>
  <c r="L124" i="2"/>
  <c r="K124" i="2"/>
  <c r="N123" i="2"/>
  <c r="M123" i="2"/>
  <c r="L123" i="2"/>
  <c r="K123" i="2"/>
  <c r="N122" i="2"/>
  <c r="M122" i="2"/>
  <c r="L122" i="2"/>
  <c r="K122" i="2"/>
  <c r="N121" i="2"/>
  <c r="M121" i="2"/>
  <c r="L121" i="2"/>
  <c r="K121" i="2"/>
  <c r="N120" i="2"/>
  <c r="M120" i="2"/>
  <c r="L120" i="2"/>
  <c r="K120" i="2"/>
  <c r="N119" i="2"/>
  <c r="M119" i="2"/>
  <c r="L119" i="2"/>
  <c r="K119" i="2"/>
  <c r="N118" i="2"/>
  <c r="M118" i="2"/>
  <c r="L118" i="2"/>
  <c r="K118" i="2"/>
  <c r="N117" i="2"/>
  <c r="M117" i="2"/>
  <c r="L117" i="2"/>
  <c r="K117" i="2"/>
  <c r="N116" i="2"/>
  <c r="M116" i="2"/>
  <c r="L116" i="2"/>
  <c r="K116" i="2"/>
  <c r="N115" i="2"/>
  <c r="M115" i="2"/>
  <c r="L115" i="2"/>
  <c r="K115" i="2"/>
  <c r="N114" i="2"/>
  <c r="M114" i="2"/>
  <c r="L114" i="2"/>
  <c r="K114" i="2"/>
  <c r="N113" i="2"/>
  <c r="M113" i="2"/>
  <c r="L113" i="2"/>
  <c r="K113" i="2"/>
  <c r="N112" i="2"/>
  <c r="M112" i="2"/>
  <c r="L112" i="2"/>
  <c r="K112" i="2"/>
  <c r="N111" i="2"/>
  <c r="M111" i="2"/>
  <c r="L111" i="2"/>
  <c r="K111" i="2"/>
  <c r="N110" i="2"/>
  <c r="M110" i="2"/>
  <c r="L110" i="2"/>
  <c r="K110" i="2"/>
  <c r="N109" i="2"/>
  <c r="M109" i="2"/>
  <c r="L109" i="2"/>
  <c r="K109" i="2"/>
  <c r="N108" i="2"/>
  <c r="M108" i="2"/>
  <c r="L108" i="2"/>
  <c r="K108" i="2"/>
  <c r="N107" i="2"/>
  <c r="M107" i="2"/>
  <c r="L107" i="2"/>
  <c r="K107" i="2"/>
  <c r="N106" i="2"/>
  <c r="M106" i="2"/>
  <c r="L106" i="2"/>
  <c r="K106" i="2"/>
  <c r="N105" i="2"/>
  <c r="M105" i="2"/>
  <c r="L105" i="2"/>
  <c r="K105" i="2"/>
  <c r="N104" i="2"/>
  <c r="M104" i="2"/>
  <c r="L104" i="2"/>
  <c r="K104" i="2"/>
  <c r="N103" i="2"/>
  <c r="M103" i="2"/>
  <c r="L103" i="2"/>
  <c r="K103" i="2"/>
  <c r="N102" i="2"/>
  <c r="M102" i="2"/>
  <c r="L102" i="2"/>
  <c r="K102" i="2"/>
  <c r="N101" i="2"/>
  <c r="M101" i="2"/>
  <c r="L101" i="2"/>
  <c r="K101" i="2"/>
  <c r="N100" i="2"/>
  <c r="M100" i="2"/>
  <c r="L100" i="2"/>
  <c r="K100" i="2"/>
  <c r="N99" i="2"/>
  <c r="M99" i="2"/>
  <c r="L99" i="2"/>
  <c r="K99" i="2"/>
  <c r="N98" i="2"/>
  <c r="M98" i="2"/>
  <c r="L98" i="2"/>
  <c r="K98" i="2"/>
  <c r="N97" i="2"/>
  <c r="M97" i="2"/>
  <c r="L97" i="2"/>
  <c r="K97" i="2"/>
  <c r="N96" i="2"/>
  <c r="M96" i="2"/>
  <c r="L96" i="2"/>
  <c r="K96" i="2"/>
  <c r="N95" i="2"/>
  <c r="M95" i="2"/>
  <c r="L95" i="2"/>
  <c r="K95" i="2"/>
  <c r="N94" i="2"/>
  <c r="M94" i="2"/>
  <c r="L94" i="2"/>
  <c r="K94" i="2"/>
  <c r="N93" i="2"/>
  <c r="M93" i="2"/>
  <c r="L93" i="2"/>
  <c r="K93" i="2"/>
  <c r="N92" i="2"/>
  <c r="M92" i="2"/>
  <c r="L92" i="2"/>
  <c r="K92" i="2"/>
  <c r="N91" i="2"/>
  <c r="M91" i="2"/>
  <c r="L91" i="2"/>
  <c r="K91" i="2"/>
  <c r="N90" i="2"/>
  <c r="M90" i="2"/>
  <c r="L90" i="2"/>
  <c r="K90" i="2"/>
  <c r="N89" i="2"/>
  <c r="M89" i="2"/>
  <c r="L89" i="2"/>
  <c r="K89" i="2"/>
  <c r="N88" i="2"/>
  <c r="M88" i="2"/>
  <c r="L88" i="2"/>
  <c r="K88" i="2"/>
  <c r="N87" i="2"/>
  <c r="M87" i="2"/>
  <c r="L87" i="2"/>
  <c r="K87" i="2"/>
  <c r="N86" i="2"/>
  <c r="M86" i="2"/>
  <c r="L86" i="2"/>
  <c r="K86" i="2"/>
  <c r="N85" i="2"/>
  <c r="M85" i="2"/>
  <c r="L85" i="2"/>
  <c r="K85" i="2"/>
  <c r="N84" i="2"/>
  <c r="M84" i="2"/>
  <c r="L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L80" i="2"/>
  <c r="K80" i="2"/>
  <c r="N79" i="2"/>
  <c r="M79" i="2"/>
  <c r="L79" i="2"/>
  <c r="K79" i="2"/>
  <c r="N78" i="2"/>
  <c r="M78" i="2"/>
  <c r="L78" i="2"/>
  <c r="K78" i="2"/>
  <c r="N77" i="2"/>
  <c r="M77" i="2"/>
  <c r="L77" i="2"/>
  <c r="K77" i="2"/>
  <c r="N76" i="2"/>
  <c r="M76" i="2"/>
  <c r="L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M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L62" i="2"/>
  <c r="K62" i="2"/>
  <c r="N61" i="2"/>
  <c r="M61" i="2"/>
  <c r="L61" i="2"/>
  <c r="K61" i="2"/>
  <c r="N60" i="2"/>
  <c r="M60" i="2"/>
  <c r="L60" i="2"/>
  <c r="K60" i="2"/>
  <c r="N59" i="2"/>
  <c r="M59" i="2"/>
  <c r="L59" i="2"/>
  <c r="K59" i="2"/>
  <c r="N58" i="2"/>
  <c r="M58" i="2"/>
  <c r="L58" i="2"/>
  <c r="K58" i="2"/>
  <c r="N57" i="2"/>
  <c r="M57" i="2"/>
  <c r="L57" i="2"/>
  <c r="K57" i="2"/>
  <c r="N56" i="2"/>
  <c r="M56" i="2"/>
  <c r="L56" i="2"/>
  <c r="K56" i="2"/>
  <c r="N55" i="2"/>
  <c r="M55" i="2"/>
  <c r="L55" i="2"/>
  <c r="K55" i="2"/>
  <c r="N54" i="2"/>
  <c r="M54" i="2"/>
  <c r="L54" i="2"/>
  <c r="K54" i="2"/>
  <c r="N53" i="2"/>
  <c r="M53" i="2"/>
  <c r="L53" i="2"/>
  <c r="K53" i="2"/>
  <c r="N52" i="2"/>
  <c r="M52" i="2"/>
  <c r="L52" i="2"/>
  <c r="K52" i="2"/>
  <c r="N51" i="2"/>
  <c r="M51" i="2"/>
  <c r="L51" i="2"/>
  <c r="K51" i="2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N46" i="2"/>
  <c r="M46" i="2"/>
  <c r="L46" i="2"/>
  <c r="K46" i="2"/>
  <c r="N45" i="2"/>
  <c r="M45" i="2"/>
  <c r="L45" i="2"/>
  <c r="K45" i="2"/>
  <c r="N44" i="2"/>
  <c r="M44" i="2"/>
  <c r="L44" i="2"/>
  <c r="K44" i="2"/>
  <c r="N43" i="2"/>
  <c r="M43" i="2"/>
  <c r="L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  <c r="N5" i="2"/>
  <c r="M5" i="2"/>
  <c r="L5" i="2"/>
  <c r="K5" i="2"/>
  <c r="N4" i="2"/>
  <c r="M4" i="2"/>
  <c r="L4" i="2"/>
  <c r="K4" i="2"/>
  <c r="J182" i="2" l="1"/>
  <c r="M3" i="2" l="1"/>
  <c r="L3" i="2"/>
  <c r="L182" i="2" s="1"/>
  <c r="I182" i="2" l="1"/>
  <c r="H182" i="2"/>
  <c r="G182" i="2"/>
  <c r="F182" i="2"/>
  <c r="E182" i="2"/>
  <c r="N3" i="2"/>
  <c r="K3" i="2"/>
  <c r="K182" i="2" s="1"/>
  <c r="N182" i="2" l="1"/>
  <c r="M182" i="2"/>
</calcChain>
</file>

<file path=xl/sharedStrings.xml><?xml version="1.0" encoding="utf-8"?>
<sst xmlns="http://schemas.openxmlformats.org/spreadsheetml/2006/main" count="420" uniqueCount="269">
  <si>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</si>
  <si>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</si>
  <si>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</si>
  <si>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</si>
  <si>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</si>
  <si>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</si>
  <si>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</si>
  <si>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</si>
  <si>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</si>
  <si>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</si>
  <si>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</si>
  <si>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</si>
  <si>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</si>
  <si>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</si>
  <si>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</si>
  <si>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</si>
  <si>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</si>
  <si>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</si>
  <si>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</si>
  <si>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</si>
  <si>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</si>
  <si>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</si>
  <si>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</si>
  <si>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</si>
  <si>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</si>
  <si>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</si>
  <si>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</si>
  <si>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</si>
  <si>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</si>
  <si>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</si>
  <si>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</si>
  <si>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</si>
  <si>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</si>
  <si>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</si>
  <si>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</si>
  <si>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</si>
  <si>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</si>
  <si>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</si>
  <si>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</si>
  <si>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</si>
  <si>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</si>
  <si>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FINANCIERA</t>
  </si>
  <si>
    <t>JAVIER ZAPATA</t>
  </si>
  <si>
    <t>ezapata@emaseo.gob.ec</t>
  </si>
  <si>
    <t>(02) 382-9670 EXTENSIÓN 206</t>
  </si>
  <si>
    <t>REMUNERACIONES UNIFICADAS</t>
  </si>
  <si>
    <t>PAGO AL PERSONAL ADMINISTRATIVO</t>
  </si>
  <si>
    <t>SALARIOS UNIFICADOS</t>
  </si>
  <si>
    <t>DÉCIMO TERCER SUELDO</t>
  </si>
  <si>
    <t>DÉCIMO CUARTO SUELDO</t>
  </si>
  <si>
    <t>COMPENSACIÓN POR TRANSPORTE</t>
  </si>
  <si>
    <t>REFRIGERIO</t>
  </si>
  <si>
    <t>POR CARGAS FAMILIARES</t>
  </si>
  <si>
    <t>SUBSIDIO ANTIGÜEDAD</t>
  </si>
  <si>
    <t>BENEFICIOS SOCIALES</t>
  </si>
  <si>
    <t>PAGO AL PERSONAL OPERATIVO</t>
  </si>
  <si>
    <t>REMUNERACIÓN UNIFICADA PARA PASANTES INTERNOS ROT SALUD</t>
  </si>
  <si>
    <t>HORAS EXTRAORDINARIAS Y SUPLEMENTARIAS</t>
  </si>
  <si>
    <t>SUBROGACIONES</t>
  </si>
  <si>
    <t>ENCARGOS</t>
  </si>
  <si>
    <t>APORTE PATRONAL</t>
  </si>
  <si>
    <t>FONDO DE RESERVA</t>
  </si>
  <si>
    <t>COMPENSACIÓN VACACIONES NO GOZADAS CESACIÓN FUNCIONES</t>
  </si>
  <si>
    <t>PENSIONES DE JUBILACIÓN PATRONAL</t>
  </si>
  <si>
    <t>PAGO DE INDEMNIZACIONES Y ROL DE JUBILADOS</t>
  </si>
  <si>
    <t>AGUA POTABLE</t>
  </si>
  <si>
    <t>CUMPLIR CON EL CRONOGRAMA DE PAGOS DE SERVICIOS BÁSICOS</t>
  </si>
  <si>
    <t>ENERGÍA ELÉCTRICA</t>
  </si>
  <si>
    <t>TELECOMUNICACIONES</t>
  </si>
  <si>
    <t>SERVICIO DE CORREO</t>
  </si>
  <si>
    <t>GASTOS DE CAJA CHICA</t>
  </si>
  <si>
    <t>TRANSPORTE DE PERSONAL</t>
  </si>
  <si>
    <t>GARANTIZAR EL TRANSPORTE DEL PERSONAL ADMINISTRATIVO</t>
  </si>
  <si>
    <t>DIFUSIÓN INFORMACIÓN Y PUBLICIDAD</t>
  </si>
  <si>
    <t xml:space="preserve">ESTRATEGIAS DE MARKETING, COMUNICACIÓN Y RELACIONES PÚBLICAS </t>
  </si>
  <si>
    <t>REALIZAR PUBLICACIONES PERMANENTES A TRAVÉS DE HOSTING WEB</t>
  </si>
  <si>
    <t>SERVICIO DE ASEO</t>
  </si>
  <si>
    <t>SERVICIO DE DESRATIZACIÓN Y FUMIGACIÓN</t>
  </si>
  <si>
    <t>SERVICIO DE GUARDERÍA</t>
  </si>
  <si>
    <t>DIGITALIZACIÓN DE INFORMACIÓN Y DATOS PÚBLICOS</t>
  </si>
  <si>
    <t>SERVICIO DE IDENTIFICACIÓN, RASTREO, MONITOREO, SEGUIMIENTO</t>
  </si>
  <si>
    <t>RASTREO SATELITAL</t>
  </si>
  <si>
    <t>COMBUSTIBLES</t>
  </si>
  <si>
    <t>PAGO DE COMBUSTIBLE FLOTA LIVIANA</t>
  </si>
  <si>
    <t>PASAJES AL INTERIOR</t>
  </si>
  <si>
    <t>VIÁTICOS Y SUBSISTECIAS EN EL INTERIOR</t>
  </si>
  <si>
    <t>PAGO VIÁTICOS AL PERSONAL ADMINISTRATIVO</t>
  </si>
  <si>
    <t>EDIFICIOS LOCALES (MANTENIMIENTOS)</t>
  </si>
  <si>
    <t>CUMPLIMIENTO DE CRONOGRAMA DE MANTENIMIENTO Y OBRAS PLANIFICADAS</t>
  </si>
  <si>
    <t>MOBILIARIOS (MANTENIMIENTOS)</t>
  </si>
  <si>
    <t>MANTENIMIENTO DE MOBILIARIO INSTITUCIONAL</t>
  </si>
  <si>
    <t>MAQUINARIAS Y EQUIPOS (MANTENIMIENTOS)</t>
  </si>
  <si>
    <t>SOPORTE Y MANTENIMIENTO DEL SISTEMA DE RADIO COMUNICACIÓN</t>
  </si>
  <si>
    <t>CONSULTORÍA ASESORÍA E INVESTIGACIÓN</t>
  </si>
  <si>
    <t>CONSULTORÍA DE DIAGNÓSTICO, IMPLEMENTACIÓN Y ACOMPAÑAMIENTO PARA LA ADOPCIÓN DE LAS NORMAS INTERNACIONALES DE INFORMACIÓN FINANCIERA NIIF POR LOS AÑOS 2021, 2022 Y 2023</t>
  </si>
  <si>
    <t>SERVICIO DE AUDITORÍA</t>
  </si>
  <si>
    <t>AUDITORÍA DE ESTADOS FINANCIEROS 2020</t>
  </si>
  <si>
    <t>HONORARIOS CONTRATOS CIVILES SERVICIOS</t>
  </si>
  <si>
    <t>CONTINGENTES JUDICIALES</t>
  </si>
  <si>
    <t>CONTRATACIÓN DE PERSONAL POR HONORARIOS DE SERVICIOS PROFESIONALES</t>
  </si>
  <si>
    <t>CAPACITACIÓN A SERVIDORES PÚBLICOS</t>
  </si>
  <si>
    <t>CAPACITACIÓN A PERSONAL DE EMASEO EP</t>
  </si>
  <si>
    <t>DESARROLLO SISTEMAS INFORMÁTICOS</t>
  </si>
  <si>
    <t>SERVICIO DE SOPORTE, MANTENIMIENTO Y USO DE LICENCIAS</t>
  </si>
  <si>
    <t>DESARROLLO, SOPORTE Y MANTENIMIENTO DE SISTEMAS Y APLICACIONES INFORMÁTICAS</t>
  </si>
  <si>
    <t>ARREND.Y LICENCIA DE USO DE PAQ.INFORMÁTICOS</t>
  </si>
  <si>
    <t>SUSCRIPCIÓN ANUAL AL SISTEMA INTEGRADO DE LEGISLACIÓN ECUATORIANA</t>
  </si>
  <si>
    <t>ARRENDAMIENTOS DE EQUIPOS INFORMÁTICOS</t>
  </si>
  <si>
    <t>ADQUISICIÓN DE LICENCIAS, EQUIPOS, SISTEMAS E INFRASTRUCTURA TECNOLÓGICA</t>
  </si>
  <si>
    <t xml:space="preserve">SERVICIOS DE ARRENDAMIENTO DE EQUIPOS O INFRAESTRUCTURA TECNOLÓGICA </t>
  </si>
  <si>
    <t>MANTENI.Y REPARA.DE EQUIP.Y SIST.INFORMÁTICOS</t>
  </si>
  <si>
    <t>SERVICIOS DE SOPORTE, MANTENIMIENTO Y REPARACIÓN DE EQUIPOS TECNOLÓGICOS</t>
  </si>
  <si>
    <t>SERVICIOS DE SOPORTE Y MANTENIMIENTO DE SISTEMAS E INFRAESTRUCTURA TECNOLÓGICA</t>
  </si>
  <si>
    <t>ALIMENTOS Y BEBIDAS</t>
  </si>
  <si>
    <t>SERVICIO DE RECARGA DE AGUA EMBOTELLADA</t>
  </si>
  <si>
    <t>VESTUARIO LENCERIA Y PREND. DE PROTE</t>
  </si>
  <si>
    <t>ADQUISICIÓN DE UNIFORMES PARA EL PERSONAL ADMINISTRATIVO</t>
  </si>
  <si>
    <t>LUBRICANTES</t>
  </si>
  <si>
    <t>MATERIALES DE OFICINA</t>
  </si>
  <si>
    <t>ADQUISICIÓN DE EXISTENCIAS DE MATERIALES DE OFICINA</t>
  </si>
  <si>
    <t>MATERIALES DE ASEO</t>
  </si>
  <si>
    <t>ADQUISICIÓN DE EXISTENCIAS DE MATERIALES DE ASEO</t>
  </si>
  <si>
    <t>MATER.DE IMPRES.FOTO.REPROD.Y PUBLICACIONES</t>
  </si>
  <si>
    <t>MATER.D CONST.ELECT.PLOME.Y CARPINTERÍA</t>
  </si>
  <si>
    <t xml:space="preserve">ADQUISICIÓN DE REPUESTOS, ACCESORIOS TECNOLÓGICOS, MATERIALES DE RED Y MATERIALES ELÉCTRICOS  </t>
  </si>
  <si>
    <t>REPUESTO Y ACCESORIOS</t>
  </si>
  <si>
    <t>ADQUISICIÓN DE REPUESTOS, ACCESORIOS TECNOLÓGICOS, MATERIALES DE RED Y MATERIALES ELÉCTRICOS</t>
  </si>
  <si>
    <t>DISPOSITIVOS MÉDICOS DE USO GENERAL</t>
  </si>
  <si>
    <t>ADQUISICIÓN DE MATERIALES PARA ALCOHOLÍMETROS</t>
  </si>
  <si>
    <t>MATERIALES DE PELUQUERÍA</t>
  </si>
  <si>
    <t>ADQUISICIÓN DE EXISTENCIAS DE MATERIALES DE PELUQUERÍA</t>
  </si>
  <si>
    <t>ADQUISICIÓN DE BIENES PARA EL MANTENIMIENTO DE LA INFRAESTRUCTURA DE LA EMPRESA</t>
  </si>
  <si>
    <t>EQUIPOS, SISTEMAS Y PAQUETES INFORMÁTICOS</t>
  </si>
  <si>
    <t>SECTOR PÚBLICO FINANCIERO</t>
  </si>
  <si>
    <t>INTERÉS BANCARIO BDE II</t>
  </si>
  <si>
    <t>COMISIONES Y OTROS CARGOS</t>
  </si>
  <si>
    <t>COMISIÓN BANCARIA BEDE</t>
  </si>
  <si>
    <t>COST.FINANC.CONVENIOS DE COOPERACIÓN INTERINSTITUCIONAL</t>
  </si>
  <si>
    <t xml:space="preserve">COMISIÓN POR LA RECAUDACIÓN DE LA TGIRS </t>
  </si>
  <si>
    <t>COMISIONES BANCARIAS</t>
  </si>
  <si>
    <t>GASTOS BANCARIOS</t>
  </si>
  <si>
    <t>COSTAS JUDICIALES</t>
  </si>
  <si>
    <t>GASTOS JUDICIALES</t>
  </si>
  <si>
    <t>INDEMNIZACIONES POR SETENCIAS JUDICIALES</t>
  </si>
  <si>
    <t>PAGO A PARROQUIAS DESCENTRALIZADAS</t>
  </si>
  <si>
    <t>A JUBILADOS PATRONALES</t>
  </si>
  <si>
    <t>POR APLICACIÓN DE CTAS.FONDOS ESPECIALES</t>
  </si>
  <si>
    <t>CONTRIBUCIÓN CONTRALORÍA GENERAL ESTADO</t>
  </si>
  <si>
    <t>REMUNERACIÓN MENSUAL UNIFICADA PARA PASANTES</t>
  </si>
  <si>
    <t>PAGO A PASANTES</t>
  </si>
  <si>
    <t>COMPENSACIÓN POR DESAHUCIO</t>
  </si>
  <si>
    <t>POR JUBILACIÓN</t>
  </si>
  <si>
    <t>COMPENSACIÓN VACACIONES NO GOZADAS CESACION FUNCIONES</t>
  </si>
  <si>
    <t>SERVICIOS DE INTERNET, ENLACES DE DATOS, USO DE ESPECTRO RADIO ELÉCTRICO - TELECOMUNICACIONES</t>
  </si>
  <si>
    <t xml:space="preserve">SERVICIO DE RASTREO SATELITAL Y TELEMETRÍA  </t>
  </si>
  <si>
    <t>GARANTIZAR EL TRANSPORTE DEL PERSONAL OPERATIVO</t>
  </si>
  <si>
    <t>FLETES Y MANIOBRAS</t>
  </si>
  <si>
    <t>SERVICIO DE ALQUILER DE TRANSPORTE PARA TRASLADO DE LA FLOTA VEHICULAR Y DE BIENES</t>
  </si>
  <si>
    <t>SERVICIO DE ALQUILER DE TRANSPORTE DE TRASLADO DE COMBUSTIBLE</t>
  </si>
  <si>
    <t>ALMACENAMIENTO, EMBALAJE, ENVASE Y RECARGA DE EXTINTORES</t>
  </si>
  <si>
    <t>ADQUISICIÓN DE RECURSOS PARA EL MANTENIMIENTO DE LA FLOTA (REPUESTOS E INSUMOS)</t>
  </si>
  <si>
    <t>RECARGA Y MANTENIMIENTO DE EXTINTORES CONTRA INCENDIOS DE CENTROS LOGÍSTICOS Y TALLERES</t>
  </si>
  <si>
    <t>SERVICIO DE VIGILANCIA</t>
  </si>
  <si>
    <t>VELAR POR LA SEGURIDAD DE LAS INSTALACIONES DE EMASEO EP</t>
  </si>
  <si>
    <t>SERVICIOS DE ASEO</t>
  </si>
  <si>
    <t>EJECUTAR LOS MANTENIMIENTOS PREVENTIVOS Y CORRECTIVOS DE LA FLOTA RECOBAQ</t>
  </si>
  <si>
    <t>TRANSPORTE Y TRATAMIENTO DE DESECHOS HOSPITALARIOS GENERADOS EN EL DISPENSARIO MÉDICO DE LA EMASEO-EP</t>
  </si>
  <si>
    <t>CONTRATACIÓN DE PRESTADORES DE SERVICIO DE LIMPIEZA</t>
  </si>
  <si>
    <t>SERVICIOS MÉDICOS HOSPITALARIOS</t>
  </si>
  <si>
    <t>EXÁMENES DE LABORATORIO DE PERSONAL</t>
  </si>
  <si>
    <t xml:space="preserve">SERVICIOS DE ALMACENAMIENTO,CONTROL,CUSTODIA,DISPENSACIÓN </t>
  </si>
  <si>
    <t>MEDICINAS, PRODUCTOS FARMACÉUTICOS Y MATERIALES PARA DISPENSARIOS</t>
  </si>
  <si>
    <t>PAGO DE COMBUSTIBLE FLOTA PESADA</t>
  </si>
  <si>
    <t>PAGO VIÁTICOS AL PERSONAL OPERATIVO</t>
  </si>
  <si>
    <t>MANT.EDIFICIOS LOCALES Y RESIDENCIAS</t>
  </si>
  <si>
    <t>ADECUACIÓN Y READECUACIÓN DE CUARTELILLOS EXISTENTES DE LA EMASEO EP</t>
  </si>
  <si>
    <t>MANT.MAQUINARIAS Y EQUIPOS</t>
  </si>
  <si>
    <t>EJECUTAR LOS MANTENIMIENTOS PREVENTIVOS Y CORRECTIVOS DE MAQUINARIA Y EQUIPOS</t>
  </si>
  <si>
    <t>MANTENIMIENTO DE EQUIPO MÉDICO Y ODONTOLÓGICO</t>
  </si>
  <si>
    <t>TRATAMIENTO DE AGUAS RESIDUALES EN LOS CENTROS DE OPERACIONES LA OCCIDENTAL Y FORESTAL</t>
  </si>
  <si>
    <t>CALIBRACIÓN ALCOHOTEST PARA PRUEBAS DE CAMPO PERSONAL OPERATIVO</t>
  </si>
  <si>
    <t>MANTENIMIENTO VEHÍCULOS</t>
  </si>
  <si>
    <t>MANTENIMIENTO DE LA NUEVA FLOTA BDE II</t>
  </si>
  <si>
    <t>INFRAESTRUCTURA</t>
  </si>
  <si>
    <t>MANTENIMIENTO DE CONTENEDORES PARA RESIDUOS ORDINARIOS</t>
  </si>
  <si>
    <t>ARRI/EDIFICIOS LOCALES Y RESIDENCIA</t>
  </si>
  <si>
    <t>ARRIENDO MAQUINARIAS Y EQUIPOS</t>
  </si>
  <si>
    <t>ALQUILER DE MAQUINARIA Y EQUIPO.</t>
  </si>
  <si>
    <t>CONTRATACIÓN DE LA CONSULTORÍA PARA AUDITORÍA AMBIENTAL DE CUMPLIMIENTO DEL PLAN DE MANEJO AMBIENTAL</t>
  </si>
  <si>
    <t>SERVICIO DE CAPACITACIÓN</t>
  </si>
  <si>
    <t>HONORARIOS POR CONTRATO CIVILES DE SERVICIOS</t>
  </si>
  <si>
    <t>INVESTIGACIONES PROFESIONALES Y ANÁLISIS DE LABORATORIO</t>
  </si>
  <si>
    <t>CONTRATAR LOS SERVICIOS DE UNA EMPRESA CALIFICADA POR EL AUTORIDAD AMBIENTAL NACIONAL, PARA REALIZAR EL MONITOREO BIÓTICO</t>
  </si>
  <si>
    <t>CONTRATAR LOS SERVICIOS DE UNA EMPRESA CALIFICADA POR EL AUTORIDAD AMBIENTAL NACIONAL, PARA REALIZAR EL MONITOREO DE AGUAS RESIDUALES</t>
  </si>
  <si>
    <t>CONTRATAR EL SERVICIO DE UN LABORATORIO ACREDITADO POR EL SAE, PARA REALIZAR EL MONITOREO DE  RUIDO AMBIENTAL DIURNO Y NOCTURNO</t>
  </si>
  <si>
    <t>ACTUALIZACIÓN DE LICENCIAS Y COMPONENTES PARA SCANERS DE DIAGNOSTICO VEHICULAR</t>
  </si>
  <si>
    <t>VESTUARIO LENCERÍA Y PREND. DE PROTECCIÓN</t>
  </si>
  <si>
    <t>UNIFORMES, EQUIPOS DE PROTECCIÓN DEL PERSONAL OPERATIVO</t>
  </si>
  <si>
    <t>ADQUISICIÓN DE LUBRICANTES E INSUMOS PARA EL MANTENIMIENTO DE LA FLOTA VEHICULAR</t>
  </si>
  <si>
    <t>ADQUISICIÓN DE MATERIALES DE ASEO Y LIMPIEZA</t>
  </si>
  <si>
    <t>MATERIALES PARA EL SERVICIO DE RECOLECCIÓN Y ASEO</t>
  </si>
  <si>
    <t>MATER.DE IMPRES.FOTO.REPROD.Y PUBLIC</t>
  </si>
  <si>
    <t>ADQUISICIÓN DE SEÑALÉTICA DE SEGURIDAD INDUSTRIAL PARA EMASEO EP</t>
  </si>
  <si>
    <t>MEDICINAS Y PRODUCTOS FARMACÉUTICOS</t>
  </si>
  <si>
    <t>ADQUISICIÓN DE INSUMOS ODONTOLÓGICOS Y PRODUCTOS FARMACÉUTICOS PARA EL PERSONAL</t>
  </si>
  <si>
    <t>ADQUISICIÓN DE MATERIALES DE ACERO, SOLDADURA E INSUMOS PARA EL MANTENIMIENTO DE LA FLOTA</t>
  </si>
  <si>
    <t>ADQUISICIÓN DE MATERIALES DE ACERO, SOLDADURA E INSUMOS PARA LA FABRICACIÓN DE INSTRUMENTOS NECESARIOS PARA LA PRESTACIÓN DE LOS SERVICIOS DE ASEO</t>
  </si>
  <si>
    <t>REPUESTO Y ACCESORIOS GTO. PRODUCCIÓN</t>
  </si>
  <si>
    <t>TASAS GENERALES, IMPUESTOS, CONTRIBUCIONES, PERMISOS, LICENC</t>
  </si>
  <si>
    <t>TASA DE MATRICULACIÓN, REVISIÓN TÉCNICA, BODEGAJE DE LA FLOTA VEHICULAR</t>
  </si>
  <si>
    <t>PAGO DE TASAS AL MINISTERIO DE AMBIENTE, AGUA Y TRANSICIÓN ECOLÓGICA, CORRESPONDIENTES AL PROCESO DE AUDITORÍA AMBIENTAL DE CUMPLIMIENTO</t>
  </si>
  <si>
    <t xml:space="preserve">TASAS PARA PAGO DE IMPUESTOS, PERMISOS, LICENCIAS Y SERVICIOS PÚBLICOS  </t>
  </si>
  <si>
    <t>SEGUROS GASTOS DE PRODUCCIÓN</t>
  </si>
  <si>
    <t>GARANTIZAR LOS BIENES ASEGURADOS DE LA EMPRESA</t>
  </si>
  <si>
    <t>CONTRATACIÓN PARA EL SEGURO DE VIDA PARA EL PERSONAL</t>
  </si>
  <si>
    <t>CONSTRUCCIONES Y EDIFICACIONES</t>
  </si>
  <si>
    <t xml:space="preserve">TRATAMIENTO DE AGUAS RESIDUALES EN LOS CENTROS DE OPERACIONES LA OCCIDENTAL Y FORESTAL </t>
  </si>
  <si>
    <t>CONSTRUCCIÓN Y READECUACIÓN DE LOS CENTROS LÓGISTICOS DE EMASEO EP</t>
  </si>
  <si>
    <t>MOBILIARIOS</t>
  </si>
  <si>
    <t xml:space="preserve">ADQUISICIÓN DE MOBILIARIO </t>
  </si>
  <si>
    <t>MAQUINARIAS Y EQUIPOS</t>
  </si>
  <si>
    <t xml:space="preserve">ADQUISICIÓN DE LICENCIAS, EQUIPOS, SISTEMAS E INFRAESTRUCTURA TECNOLÓGICA </t>
  </si>
  <si>
    <t>ADQUISICIÓN DE RECURSOS PARA EL MANTENIMIENTO DE LA FLOTA (REPUESTOS E  INSUMOS)</t>
  </si>
  <si>
    <t>ADQUISICIÓN DE ALCOHOLÍMETROS</t>
  </si>
  <si>
    <t>REPOSICIÓN DE CONTENEDORES PARA EL SERVICIO DE RECOLECCIÓN  CONTENERIZADA</t>
  </si>
  <si>
    <t>VEHÍCULOS</t>
  </si>
  <si>
    <t>ADQUISICIÓN DE MAQUINARIA Y EQUIPOS CRÉDITO BDE II CARGA FRONTAL</t>
  </si>
  <si>
    <t>ADQUISICIÓN DE MAQUINARIA Y EQUIPOS CRÉDITO BDE II CARGA POSTERIOR</t>
  </si>
  <si>
    <t>ADQUISICIÓN DE MAQUINARIA Y EQUIPOS CRÉDITO BDE II HIDROLAVADORA</t>
  </si>
  <si>
    <t>ADQUISICIÓN DE MAQUINARIA Y EQUIPOS CRÉDITO BDE II CARGA LATERAL</t>
  </si>
  <si>
    <t>FORTALECIMIENTO DEL SERVICIO DE RECOLECCIÓN DIFERENCIADA CON LOS CEGAM</t>
  </si>
  <si>
    <t>ADQUISICIÓN DE MOTOCICLETAS PARA EL CONTROL DE LOS SERVICIOS DE ASEO</t>
  </si>
  <si>
    <t>HERRAMIENTAS</t>
  </si>
  <si>
    <t xml:space="preserve">ADQUISICIÓN DE BIENES PARA EL MANTENIMIENTO DE LA INFRAESTRUCTURA DE LA EMPRESA </t>
  </si>
  <si>
    <t>ADQUISICIÓN DE HERRAMIENTAS Y EQUIPAMIENTO PARA TALLERES</t>
  </si>
  <si>
    <t>EQUIPOS SISTEMAS Y PAQUETES INFORMÁTICOS</t>
  </si>
  <si>
    <t>ADQUISICIÓN DE LICENCIAS, EQUIPOS, SISTEMAS E INFRAESTRUCTURA TECNOLÓGICA</t>
  </si>
  <si>
    <t>PARTES Y REPUESTOS</t>
  </si>
  <si>
    <t>AL SECTOR PÚBLICO FINANCIERO</t>
  </si>
  <si>
    <t>AMORTIZACIÓN CAPITAL PRÉSTAMO BDE II</t>
  </si>
  <si>
    <t>AL SECTOR PÚBLICO NO FINANCIERO</t>
  </si>
  <si>
    <t>PAGO ANTICIPO A LA TGIRS</t>
  </si>
  <si>
    <t>DE CUENTAS X PAGAR</t>
  </si>
  <si>
    <t>CUENTAS POR PAGAR AÑOS ANTERIORES</t>
  </si>
  <si>
    <t>TOTAL</t>
  </si>
  <si>
    <t>DEPURACIÓN DOCUMENTAL DE LOS ARCHIVOS DE GESTIÓN DE EMASEO EP</t>
  </si>
  <si>
    <t>CONSULTORES PNUD</t>
  </si>
  <si>
    <t>SERVICIOS FINANCIEROS (FIDEICOMISOS)</t>
  </si>
  <si>
    <t>COMISIONES PNUD</t>
  </si>
  <si>
    <t>EJECUTAR LOS MANTENIMIENTOS PREVENTIVOS Y CORRECTIVOS DE LA FLOTA EXTERNO</t>
  </si>
  <si>
    <t xml:space="preserve">PAGO DE INDEMNIZACIONES Y ROL DE JUBILADOS </t>
  </si>
  <si>
    <t>PROCESO DE DIGITALIZACIÓN DEL ARCHIVO DE EMASEO EP</t>
  </si>
  <si>
    <t>CONTRATACIÓN DE UN ESTUDIO JURÍDICO PARA JUCIOS ESPECÍFICOS CONTRA LA EMPRESA</t>
  </si>
  <si>
    <t>CONTRATACIÓN DE UNA CONSULTORÍA PARA LA ESTRUCTURA DE COSTOS ABC</t>
  </si>
  <si>
    <t>MANTENIMIENTO DE LA NUEVA FLOTA PNUD</t>
  </si>
  <si>
    <t>ARRENDAMIENTO DE BIENES INMUEBLES</t>
  </si>
  <si>
    <t>CONTRATACIÓN DE UNA CONSULTORÍA PARA DETERMINAR LA TIPOLOGÍA DE LOS CENTROS DE OPERACIONES DE EMASEO EP</t>
  </si>
  <si>
    <t>CONTRATACIÓN DE UNA CONSULTORÍA PARA DIMENSIONAMIENTO DE CARGA LABORAL EMASEO EP</t>
  </si>
  <si>
    <t>CONTRATACIÓN DE UNA CONSULTORÍA PARA VALIDAR LOS RESULTADOS DE LA EVALUACIÓN DE DESEMPEÑO DE EMASEO EP</t>
  </si>
  <si>
    <t>CONSTRUCCIÓN DE BODEGAS EN LOS CENTROS DE OPERACIONES LA OCCIDENTAL Y LA FORESTAL</t>
  </si>
  <si>
    <t>CONSTRUCCIÓN DE TALLERES EN LOS CENTROS DE OPERACIONES</t>
  </si>
  <si>
    <t>MEJORAMIENTO INTEGRAL DE INFRAESTRUCTURA DE LA EMPRESA</t>
  </si>
  <si>
    <t>ADQUISICIÓN DE EQUIPOS PARA FUNCIONALIDAD DE BODEGA</t>
  </si>
  <si>
    <t>ADQUISICIÓN DE MAQUINARIA Y EQUIPOS</t>
  </si>
  <si>
    <t>HERRAMIENTAS Y EQUIPOS MENORES</t>
  </si>
  <si>
    <t>SERVICIOS TÉCNICOS ESPECIALIZADOS</t>
  </si>
  <si>
    <t xml:space="preserve">CONTRATAR LOS SERVICIOS DE UNA EMPRESA QUE CUENTE CON EL PERMISO AMBIENTAL EMITIDO POR LA AUTORIDAD AMBIENTAL NACIONAL, PARA LA GESTIÓN DE LOS RESIDUOS PELIGROSOS Y/O ESPECIALES  </t>
  </si>
  <si>
    <t>COMISIÓN POR LA RECAUDACIÓN DE LA TGIRS</t>
  </si>
  <si>
    <t>Empresa Pública Metropolitana de Aseo - EMASEO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</si>
</sst>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yyyy\-mm\-dd;@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2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43" fontId="10" fillId="0" borderId="2" xfId="4" applyFont="1" applyBorder="1"/>
    <xf numFmtId="164" fontId="10" fillId="0" borderId="2" xfId="5" applyNumberFormat="1" applyFont="1" applyBorder="1"/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43" fontId="11" fillId="0" borderId="3" xfId="0" applyNumberFormat="1" applyFont="1" applyBorder="1"/>
    <xf numFmtId="0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/>
    <xf numFmtId="43" fontId="10" fillId="0" borderId="2" xfId="6" applyFont="1" applyBorder="1"/>
    <xf numFmtId="10" fontId="10" fillId="0" borderId="0" xfId="1" applyNumberFormat="1" applyFont="1"/>
    <xf numFmtId="10" fontId="11" fillId="0" borderId="3" xfId="1" applyNumberFormat="1" applyFont="1" applyBorder="1"/>
    <xf numFmtId="165" fontId="3" fillId="0" borderId="1" xfId="0" applyNumberFormat="1" applyFont="1" applyBorder="1" applyAlignment="1">
      <alignment horizontal="center" vertical="center"/>
    </xf>
  </cellXfs>
  <cellStyles count="7">
    <cellStyle name="Hipervínculo" xfId="2" builtinId="8"/>
    <cellStyle name="Millares 2" xfId="4"/>
    <cellStyle name="Millares 56" xfId="6"/>
    <cellStyle name="Normal" xfId="0" builtinId="0"/>
    <cellStyle name="Normal 2" xfId="3"/>
    <cellStyle name="Porcentaje" xfId="1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1387209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zapat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showGridLines="0" tabSelected="1" workbookViewId="0">
      <pane ySplit="2" topLeftCell="A3" activePane="bottomLeft" state="frozen"/>
      <selection pane="bottomLeft" activeCell="D1" sqref="D1"/>
    </sheetView>
  </sheetViews>
  <sheetFormatPr baseColWidth="10" defaultColWidth="14.44140625" defaultRowHeight="12" x14ac:dyDescent="0.25"/>
  <cols>
    <col min="1" max="1" width="8" style="13" bestFit="1" customWidth="1"/>
    <col min="2" max="2" width="41.109375" style="14" customWidth="1"/>
    <col min="3" max="3" width="50.6640625" style="14" customWidth="1"/>
    <col min="4" max="4" width="12.6640625" style="13" bestFit="1" customWidth="1"/>
    <col min="5" max="5" width="13.44140625" style="13" bestFit="1" customWidth="1"/>
    <col min="6" max="6" width="13.6640625" style="13" bestFit="1" customWidth="1"/>
    <col min="7" max="10" width="13.5546875" style="13" bestFit="1" customWidth="1"/>
    <col min="11" max="11" width="17.88671875" style="13" bestFit="1" customWidth="1"/>
    <col min="12" max="12" width="14.6640625" style="13" bestFit="1" customWidth="1"/>
    <col min="13" max="13" width="12.109375" style="13" bestFit="1" customWidth="1"/>
    <col min="14" max="14" width="10.6640625" style="13" bestFit="1" customWidth="1"/>
    <col min="15" max="26" width="10" style="13" customWidth="1"/>
    <col min="27" max="16384" width="14.44140625" style="13"/>
  </cols>
  <sheetData>
    <row r="1" spans="1:14" ht="47.4" customHeight="1" x14ac:dyDescent="0.25"/>
    <row r="2" spans="1:14" ht="24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</row>
    <row r="3" spans="1:14" x14ac:dyDescent="0.25">
      <c r="A3" s="20">
        <v>510105</v>
      </c>
      <c r="B3" s="21" t="s">
        <v>45</v>
      </c>
      <c r="C3" s="21" t="s">
        <v>46</v>
      </c>
      <c r="D3" s="22">
        <v>3482905.44</v>
      </c>
      <c r="E3" s="22">
        <v>0</v>
      </c>
      <c r="F3" s="22">
        <v>3482905.44</v>
      </c>
      <c r="G3" s="22">
        <v>0</v>
      </c>
      <c r="H3" s="22">
        <v>554234.16</v>
      </c>
      <c r="I3" s="22">
        <v>554234.16</v>
      </c>
      <c r="J3" s="22">
        <v>554234.16</v>
      </c>
      <c r="K3" s="15">
        <f>+F3-G3-H3</f>
        <v>2928671.28</v>
      </c>
      <c r="L3" s="15">
        <f>+H3-I3</f>
        <v>0</v>
      </c>
      <c r="M3" s="15">
        <f>+I3-J3</f>
        <v>0</v>
      </c>
      <c r="N3" s="16">
        <f>+I3/F3</f>
        <v>0.15912983270656927</v>
      </c>
    </row>
    <row r="4" spans="1:14" x14ac:dyDescent="0.25">
      <c r="A4" s="20">
        <v>510106</v>
      </c>
      <c r="B4" s="21" t="s">
        <v>47</v>
      </c>
      <c r="C4" s="21" t="s">
        <v>46</v>
      </c>
      <c r="D4" s="22">
        <v>457313.52</v>
      </c>
      <c r="E4" s="22">
        <v>0</v>
      </c>
      <c r="F4" s="22">
        <v>457313.52</v>
      </c>
      <c r="G4" s="22">
        <v>0</v>
      </c>
      <c r="H4" s="22">
        <v>70932.47</v>
      </c>
      <c r="I4" s="22">
        <v>70932.47</v>
      </c>
      <c r="J4" s="22">
        <v>70932.47</v>
      </c>
      <c r="K4" s="15">
        <f t="shared" ref="K4:K67" si="0">+F4-G4-H4</f>
        <v>386381.05000000005</v>
      </c>
      <c r="L4" s="15">
        <f t="shared" ref="L4:L67" si="1">+H4-I4</f>
        <v>0</v>
      </c>
      <c r="M4" s="15">
        <f t="shared" ref="M4:M67" si="2">+I4-J4</f>
        <v>0</v>
      </c>
      <c r="N4" s="16">
        <f t="shared" ref="N4:N67" si="3">+I4/F4</f>
        <v>0.15510687285169264</v>
      </c>
    </row>
    <row r="5" spans="1:14" x14ac:dyDescent="0.25">
      <c r="A5" s="20">
        <v>510203</v>
      </c>
      <c r="B5" s="21" t="s">
        <v>48</v>
      </c>
      <c r="C5" s="21" t="s">
        <v>46</v>
      </c>
      <c r="D5" s="22">
        <v>334324.18</v>
      </c>
      <c r="E5" s="22">
        <v>0</v>
      </c>
      <c r="F5" s="22">
        <v>334324.18</v>
      </c>
      <c r="G5" s="22">
        <v>0</v>
      </c>
      <c r="H5" s="22">
        <v>53222.51</v>
      </c>
      <c r="I5" s="22">
        <v>53222.51</v>
      </c>
      <c r="J5" s="22">
        <v>53222.51</v>
      </c>
      <c r="K5" s="15">
        <f t="shared" si="0"/>
        <v>281101.67</v>
      </c>
      <c r="L5" s="15">
        <f t="shared" si="1"/>
        <v>0</v>
      </c>
      <c r="M5" s="15">
        <f t="shared" si="2"/>
        <v>0</v>
      </c>
      <c r="N5" s="16">
        <f t="shared" si="3"/>
        <v>0.15919431852042532</v>
      </c>
    </row>
    <row r="6" spans="1:14" x14ac:dyDescent="0.25">
      <c r="A6" s="20">
        <v>510204</v>
      </c>
      <c r="B6" s="21" t="s">
        <v>49</v>
      </c>
      <c r="C6" s="21" t="s">
        <v>46</v>
      </c>
      <c r="D6" s="22">
        <v>112575</v>
      </c>
      <c r="E6" s="22">
        <v>0</v>
      </c>
      <c r="F6" s="22">
        <v>112575</v>
      </c>
      <c r="G6" s="22">
        <v>0</v>
      </c>
      <c r="H6" s="22">
        <v>17382.96</v>
      </c>
      <c r="I6" s="22">
        <v>17382.96</v>
      </c>
      <c r="J6" s="22">
        <v>17382.96</v>
      </c>
      <c r="K6" s="15">
        <f t="shared" si="0"/>
        <v>95192.040000000008</v>
      </c>
      <c r="L6" s="15">
        <f t="shared" si="1"/>
        <v>0</v>
      </c>
      <c r="M6" s="15">
        <f t="shared" si="2"/>
        <v>0</v>
      </c>
      <c r="N6" s="16">
        <f t="shared" si="3"/>
        <v>0.1544122584943371</v>
      </c>
    </row>
    <row r="7" spans="1:14" x14ac:dyDescent="0.25">
      <c r="A7" s="20">
        <v>510304</v>
      </c>
      <c r="B7" s="21" t="s">
        <v>50</v>
      </c>
      <c r="C7" s="21" t="s">
        <v>46</v>
      </c>
      <c r="D7" s="22">
        <v>762</v>
      </c>
      <c r="E7" s="22">
        <v>0</v>
      </c>
      <c r="F7" s="22">
        <v>762</v>
      </c>
      <c r="G7" s="22">
        <v>0</v>
      </c>
      <c r="H7" s="22">
        <v>66.5</v>
      </c>
      <c r="I7" s="22">
        <v>66.5</v>
      </c>
      <c r="J7" s="22">
        <v>66.5</v>
      </c>
      <c r="K7" s="15">
        <f t="shared" si="0"/>
        <v>695.5</v>
      </c>
      <c r="L7" s="15">
        <f t="shared" si="1"/>
        <v>0</v>
      </c>
      <c r="M7" s="15">
        <f t="shared" si="2"/>
        <v>0</v>
      </c>
      <c r="N7" s="16">
        <f t="shared" si="3"/>
        <v>8.7270341207349084E-2</v>
      </c>
    </row>
    <row r="8" spans="1:14" x14ac:dyDescent="0.25">
      <c r="A8" s="20">
        <v>510306</v>
      </c>
      <c r="B8" s="21" t="s">
        <v>51</v>
      </c>
      <c r="C8" s="21" t="s">
        <v>46</v>
      </c>
      <c r="D8" s="22">
        <v>60192</v>
      </c>
      <c r="E8" s="22">
        <v>0</v>
      </c>
      <c r="F8" s="22">
        <v>60192</v>
      </c>
      <c r="G8" s="22">
        <v>0</v>
      </c>
      <c r="H8" s="22">
        <v>9916</v>
      </c>
      <c r="I8" s="22">
        <v>9916</v>
      </c>
      <c r="J8" s="22">
        <v>9916</v>
      </c>
      <c r="K8" s="15">
        <f t="shared" si="0"/>
        <v>50276</v>
      </c>
      <c r="L8" s="15">
        <f t="shared" si="1"/>
        <v>0</v>
      </c>
      <c r="M8" s="15">
        <f t="shared" si="2"/>
        <v>0</v>
      </c>
      <c r="N8" s="16">
        <f t="shared" si="3"/>
        <v>0.16473950026581605</v>
      </c>
    </row>
    <row r="9" spans="1:14" x14ac:dyDescent="0.25">
      <c r="A9" s="20">
        <v>510401</v>
      </c>
      <c r="B9" s="21" t="s">
        <v>52</v>
      </c>
      <c r="C9" s="21" t="s">
        <v>46</v>
      </c>
      <c r="D9" s="22">
        <v>1984</v>
      </c>
      <c r="E9" s="22">
        <v>0</v>
      </c>
      <c r="F9" s="22">
        <v>1984</v>
      </c>
      <c r="G9" s="22">
        <v>0</v>
      </c>
      <c r="H9" s="22">
        <v>248.4</v>
      </c>
      <c r="I9" s="22">
        <v>248.4</v>
      </c>
      <c r="J9" s="22">
        <v>248.4</v>
      </c>
      <c r="K9" s="15">
        <f t="shared" si="0"/>
        <v>1735.6</v>
      </c>
      <c r="L9" s="15">
        <f t="shared" si="1"/>
        <v>0</v>
      </c>
      <c r="M9" s="15">
        <f t="shared" si="2"/>
        <v>0</v>
      </c>
      <c r="N9" s="16">
        <f t="shared" si="3"/>
        <v>0.12520161290322582</v>
      </c>
    </row>
    <row r="10" spans="1:14" x14ac:dyDescent="0.25">
      <c r="A10" s="20">
        <v>510408</v>
      </c>
      <c r="B10" s="21" t="s">
        <v>53</v>
      </c>
      <c r="C10" s="21" t="s">
        <v>46</v>
      </c>
      <c r="D10" s="22">
        <v>9245.36</v>
      </c>
      <c r="E10" s="22">
        <v>0</v>
      </c>
      <c r="F10" s="22">
        <v>9245.36</v>
      </c>
      <c r="G10" s="22">
        <v>0</v>
      </c>
      <c r="H10" s="22">
        <v>1502.12</v>
      </c>
      <c r="I10" s="22">
        <v>1502.12</v>
      </c>
      <c r="J10" s="22">
        <v>1502.12</v>
      </c>
      <c r="K10" s="15">
        <f t="shared" si="0"/>
        <v>7743.2400000000007</v>
      </c>
      <c r="L10" s="15">
        <f t="shared" si="1"/>
        <v>0</v>
      </c>
      <c r="M10" s="15">
        <f t="shared" si="2"/>
        <v>0</v>
      </c>
      <c r="N10" s="16">
        <f t="shared" si="3"/>
        <v>0.16247285124646307</v>
      </c>
    </row>
    <row r="11" spans="1:14" x14ac:dyDescent="0.25">
      <c r="A11" s="20">
        <v>510409</v>
      </c>
      <c r="B11" s="21" t="s">
        <v>54</v>
      </c>
      <c r="C11" s="21" t="s">
        <v>55</v>
      </c>
      <c r="D11" s="22">
        <v>2700</v>
      </c>
      <c r="E11" s="22">
        <v>0</v>
      </c>
      <c r="F11" s="22">
        <v>2700</v>
      </c>
      <c r="G11" s="22">
        <v>0</v>
      </c>
      <c r="H11" s="22">
        <v>350</v>
      </c>
      <c r="I11" s="22">
        <v>350</v>
      </c>
      <c r="J11" s="22">
        <v>350</v>
      </c>
      <c r="K11" s="15">
        <f t="shared" si="0"/>
        <v>2350</v>
      </c>
      <c r="L11" s="15">
        <f t="shared" si="1"/>
        <v>0</v>
      </c>
      <c r="M11" s="15">
        <f t="shared" si="2"/>
        <v>0</v>
      </c>
      <c r="N11" s="16">
        <f t="shared" si="3"/>
        <v>0.12962962962962962</v>
      </c>
    </row>
    <row r="12" spans="1:14" x14ac:dyDescent="0.25">
      <c r="A12" s="20">
        <v>510502</v>
      </c>
      <c r="B12" s="21" t="s">
        <v>56</v>
      </c>
      <c r="C12" s="21" t="s">
        <v>149</v>
      </c>
      <c r="D12" s="22">
        <v>14400</v>
      </c>
      <c r="E12" s="22">
        <v>0</v>
      </c>
      <c r="F12" s="22">
        <v>14400</v>
      </c>
      <c r="G12" s="22">
        <v>0</v>
      </c>
      <c r="H12" s="22">
        <v>199.33</v>
      </c>
      <c r="I12" s="22">
        <v>199.33</v>
      </c>
      <c r="J12" s="22">
        <v>199.33</v>
      </c>
      <c r="K12" s="15">
        <f t="shared" si="0"/>
        <v>14200.67</v>
      </c>
      <c r="L12" s="15">
        <f t="shared" si="1"/>
        <v>0</v>
      </c>
      <c r="M12" s="15">
        <f t="shared" si="2"/>
        <v>0</v>
      </c>
      <c r="N12" s="16">
        <f t="shared" si="3"/>
        <v>1.3842361111111113E-2</v>
      </c>
    </row>
    <row r="13" spans="1:14" x14ac:dyDescent="0.25">
      <c r="A13" s="20">
        <v>510509</v>
      </c>
      <c r="B13" s="21" t="s">
        <v>57</v>
      </c>
      <c r="C13" s="21" t="s">
        <v>46</v>
      </c>
      <c r="D13" s="22">
        <v>263226.08</v>
      </c>
      <c r="E13" s="22">
        <v>0</v>
      </c>
      <c r="F13" s="22">
        <v>263226.08</v>
      </c>
      <c r="G13" s="22">
        <v>0</v>
      </c>
      <c r="H13" s="22">
        <v>39419.550000000003</v>
      </c>
      <c r="I13" s="22">
        <v>39419.550000000003</v>
      </c>
      <c r="J13" s="22">
        <v>39419.550000000003</v>
      </c>
      <c r="K13" s="15">
        <f t="shared" si="0"/>
        <v>223806.53000000003</v>
      </c>
      <c r="L13" s="15">
        <f t="shared" si="1"/>
        <v>0</v>
      </c>
      <c r="M13" s="15">
        <f t="shared" si="2"/>
        <v>0</v>
      </c>
      <c r="N13" s="16">
        <f t="shared" si="3"/>
        <v>0.14975548775410097</v>
      </c>
    </row>
    <row r="14" spans="1:14" x14ac:dyDescent="0.25">
      <c r="A14" s="20">
        <v>510512</v>
      </c>
      <c r="B14" s="21" t="s">
        <v>58</v>
      </c>
      <c r="C14" s="21" t="s">
        <v>46</v>
      </c>
      <c r="D14" s="22">
        <v>10000</v>
      </c>
      <c r="E14" s="22">
        <v>0</v>
      </c>
      <c r="F14" s="22">
        <v>10000</v>
      </c>
      <c r="G14" s="22">
        <v>0</v>
      </c>
      <c r="H14" s="22">
        <v>1009.14</v>
      </c>
      <c r="I14" s="22">
        <v>1009.14</v>
      </c>
      <c r="J14" s="22">
        <v>1009.14</v>
      </c>
      <c r="K14" s="15">
        <f t="shared" si="0"/>
        <v>8990.86</v>
      </c>
      <c r="L14" s="15">
        <f t="shared" si="1"/>
        <v>0</v>
      </c>
      <c r="M14" s="15">
        <f t="shared" si="2"/>
        <v>0</v>
      </c>
      <c r="N14" s="16">
        <f t="shared" si="3"/>
        <v>0.100914</v>
      </c>
    </row>
    <row r="15" spans="1:14" x14ac:dyDescent="0.25">
      <c r="A15" s="20">
        <v>510513</v>
      </c>
      <c r="B15" s="21" t="s">
        <v>59</v>
      </c>
      <c r="C15" s="21" t="s">
        <v>46</v>
      </c>
      <c r="D15" s="22">
        <v>15000</v>
      </c>
      <c r="E15" s="22">
        <v>-1600</v>
      </c>
      <c r="F15" s="22">
        <v>13400</v>
      </c>
      <c r="G15" s="22">
        <v>0</v>
      </c>
      <c r="H15" s="22">
        <v>0</v>
      </c>
      <c r="I15" s="22">
        <v>0</v>
      </c>
      <c r="J15" s="22">
        <v>0</v>
      </c>
      <c r="K15" s="15">
        <f t="shared" si="0"/>
        <v>13400</v>
      </c>
      <c r="L15" s="15">
        <f t="shared" si="1"/>
        <v>0</v>
      </c>
      <c r="M15" s="15">
        <f t="shared" si="2"/>
        <v>0</v>
      </c>
      <c r="N15" s="16">
        <f t="shared" si="3"/>
        <v>0</v>
      </c>
    </row>
    <row r="16" spans="1:14" x14ac:dyDescent="0.25">
      <c r="A16" s="20">
        <v>510601</v>
      </c>
      <c r="B16" s="21" t="s">
        <v>60</v>
      </c>
      <c r="C16" s="21" t="s">
        <v>46</v>
      </c>
      <c r="D16" s="22">
        <v>495258.77</v>
      </c>
      <c r="E16" s="22">
        <v>0</v>
      </c>
      <c r="F16" s="22">
        <v>495258.77</v>
      </c>
      <c r="G16" s="22">
        <v>0</v>
      </c>
      <c r="H16" s="22">
        <v>77806.399999999994</v>
      </c>
      <c r="I16" s="22">
        <v>77806.399999999994</v>
      </c>
      <c r="J16" s="22">
        <v>77806.399999999994</v>
      </c>
      <c r="K16" s="15">
        <f t="shared" si="0"/>
        <v>417452.37</v>
      </c>
      <c r="L16" s="15">
        <f t="shared" si="1"/>
        <v>0</v>
      </c>
      <c r="M16" s="15">
        <f t="shared" si="2"/>
        <v>0</v>
      </c>
      <c r="N16" s="16">
        <f t="shared" si="3"/>
        <v>0.1571025183461163</v>
      </c>
    </row>
    <row r="17" spans="1:14" x14ac:dyDescent="0.25">
      <c r="A17" s="20">
        <v>510602</v>
      </c>
      <c r="B17" s="21" t="s">
        <v>61</v>
      </c>
      <c r="C17" s="21" t="s">
        <v>46</v>
      </c>
      <c r="D17" s="22">
        <v>352229.47</v>
      </c>
      <c r="E17" s="22">
        <v>0</v>
      </c>
      <c r="F17" s="22">
        <v>352229.47</v>
      </c>
      <c r="G17" s="22">
        <v>0</v>
      </c>
      <c r="H17" s="22">
        <v>41750.65</v>
      </c>
      <c r="I17" s="22">
        <v>41750.65</v>
      </c>
      <c r="J17" s="22">
        <v>41750.65</v>
      </c>
      <c r="K17" s="15">
        <f t="shared" si="0"/>
        <v>310478.81999999995</v>
      </c>
      <c r="L17" s="15">
        <f t="shared" si="1"/>
        <v>0</v>
      </c>
      <c r="M17" s="15">
        <f t="shared" si="2"/>
        <v>0</v>
      </c>
      <c r="N17" s="16">
        <f t="shared" si="3"/>
        <v>0.11853252937637503</v>
      </c>
    </row>
    <row r="18" spans="1:14" x14ac:dyDescent="0.25">
      <c r="A18" s="20">
        <v>510707</v>
      </c>
      <c r="B18" s="21" t="s">
        <v>62</v>
      </c>
      <c r="C18" s="21" t="s">
        <v>46</v>
      </c>
      <c r="D18" s="22">
        <v>90000</v>
      </c>
      <c r="E18" s="22">
        <v>0</v>
      </c>
      <c r="F18" s="22">
        <v>90000</v>
      </c>
      <c r="G18" s="22">
        <v>0</v>
      </c>
      <c r="H18" s="22">
        <v>111.3</v>
      </c>
      <c r="I18" s="22">
        <v>111.3</v>
      </c>
      <c r="J18" s="22">
        <v>111.3</v>
      </c>
      <c r="K18" s="15">
        <f t="shared" si="0"/>
        <v>89888.7</v>
      </c>
      <c r="L18" s="15">
        <f t="shared" si="1"/>
        <v>0</v>
      </c>
      <c r="M18" s="15">
        <f t="shared" si="2"/>
        <v>0</v>
      </c>
      <c r="N18" s="16">
        <f t="shared" si="3"/>
        <v>1.2366666666666667E-3</v>
      </c>
    </row>
    <row r="19" spans="1:14" x14ac:dyDescent="0.25">
      <c r="A19" s="20">
        <v>520111</v>
      </c>
      <c r="B19" s="21" t="s">
        <v>63</v>
      </c>
      <c r="C19" s="21" t="s">
        <v>250</v>
      </c>
      <c r="D19" s="22">
        <v>1833966.13</v>
      </c>
      <c r="E19" s="22">
        <v>0</v>
      </c>
      <c r="F19" s="22">
        <v>1833966.13</v>
      </c>
      <c r="G19" s="22">
        <v>0</v>
      </c>
      <c r="H19" s="22">
        <v>281221.95</v>
      </c>
      <c r="I19" s="22">
        <v>281221.95</v>
      </c>
      <c r="J19" s="22">
        <v>281221.95</v>
      </c>
      <c r="K19" s="15">
        <f t="shared" si="0"/>
        <v>1552744.18</v>
      </c>
      <c r="L19" s="15">
        <f t="shared" si="1"/>
        <v>0</v>
      </c>
      <c r="M19" s="15">
        <f t="shared" si="2"/>
        <v>0</v>
      </c>
      <c r="N19" s="16">
        <f t="shared" si="3"/>
        <v>0.15334086349784443</v>
      </c>
    </row>
    <row r="20" spans="1:14" x14ac:dyDescent="0.25">
      <c r="A20" s="20">
        <v>530101</v>
      </c>
      <c r="B20" s="21" t="s">
        <v>65</v>
      </c>
      <c r="C20" s="21" t="s">
        <v>66</v>
      </c>
      <c r="D20" s="22">
        <v>5767.52</v>
      </c>
      <c r="E20" s="22">
        <v>0</v>
      </c>
      <c r="F20" s="22">
        <v>5767.52</v>
      </c>
      <c r="G20" s="22">
        <v>0</v>
      </c>
      <c r="H20" s="22">
        <v>5767.52</v>
      </c>
      <c r="I20" s="22">
        <v>172.83</v>
      </c>
      <c r="J20" s="22">
        <v>168.84</v>
      </c>
      <c r="K20" s="15">
        <f t="shared" si="0"/>
        <v>0</v>
      </c>
      <c r="L20" s="15">
        <f t="shared" si="1"/>
        <v>5594.6900000000005</v>
      </c>
      <c r="M20" s="15">
        <f t="shared" si="2"/>
        <v>3.9900000000000091</v>
      </c>
      <c r="N20" s="16">
        <f t="shared" si="3"/>
        <v>2.9966085943351733E-2</v>
      </c>
    </row>
    <row r="21" spans="1:14" x14ac:dyDescent="0.25">
      <c r="A21" s="20">
        <v>530104</v>
      </c>
      <c r="B21" s="21" t="s">
        <v>67</v>
      </c>
      <c r="C21" s="21" t="s">
        <v>66</v>
      </c>
      <c r="D21" s="22">
        <v>19125</v>
      </c>
      <c r="E21" s="22">
        <v>0</v>
      </c>
      <c r="F21" s="22">
        <v>19125</v>
      </c>
      <c r="G21" s="22">
        <v>0</v>
      </c>
      <c r="H21" s="22">
        <v>19125</v>
      </c>
      <c r="I21" s="22">
        <v>2284.96</v>
      </c>
      <c r="J21" s="22">
        <v>1133.95</v>
      </c>
      <c r="K21" s="15">
        <f t="shared" si="0"/>
        <v>0</v>
      </c>
      <c r="L21" s="15">
        <f t="shared" si="1"/>
        <v>16840.04</v>
      </c>
      <c r="M21" s="15">
        <f t="shared" si="2"/>
        <v>1151.01</v>
      </c>
      <c r="N21" s="16">
        <f t="shared" si="3"/>
        <v>0.11947503267973857</v>
      </c>
    </row>
    <row r="22" spans="1:14" x14ac:dyDescent="0.25">
      <c r="A22" s="20">
        <v>530105</v>
      </c>
      <c r="B22" s="21" t="s">
        <v>68</v>
      </c>
      <c r="C22" s="21" t="s">
        <v>66</v>
      </c>
      <c r="D22" s="22">
        <v>1400</v>
      </c>
      <c r="E22" s="22">
        <v>0</v>
      </c>
      <c r="F22" s="22">
        <v>1400</v>
      </c>
      <c r="G22" s="22">
        <v>0</v>
      </c>
      <c r="H22" s="22">
        <v>1400</v>
      </c>
      <c r="I22" s="22">
        <v>141.61000000000001</v>
      </c>
      <c r="J22" s="22">
        <v>141.61000000000001</v>
      </c>
      <c r="K22" s="15">
        <f t="shared" si="0"/>
        <v>0</v>
      </c>
      <c r="L22" s="15">
        <f t="shared" si="1"/>
        <v>1258.3899999999999</v>
      </c>
      <c r="M22" s="15">
        <f t="shared" si="2"/>
        <v>0</v>
      </c>
      <c r="N22" s="16">
        <f t="shared" si="3"/>
        <v>0.10115</v>
      </c>
    </row>
    <row r="23" spans="1:14" x14ac:dyDescent="0.25">
      <c r="A23" s="20">
        <v>530106</v>
      </c>
      <c r="B23" s="21" t="s">
        <v>69</v>
      </c>
      <c r="C23" s="21" t="s">
        <v>70</v>
      </c>
      <c r="D23" s="22">
        <v>250</v>
      </c>
      <c r="E23" s="22">
        <v>0</v>
      </c>
      <c r="F23" s="22">
        <v>250</v>
      </c>
      <c r="G23" s="22">
        <v>0</v>
      </c>
      <c r="H23" s="22">
        <v>0</v>
      </c>
      <c r="I23" s="22">
        <v>0</v>
      </c>
      <c r="J23" s="22">
        <v>0</v>
      </c>
      <c r="K23" s="15">
        <f t="shared" si="0"/>
        <v>250</v>
      </c>
      <c r="L23" s="15">
        <f t="shared" si="1"/>
        <v>0</v>
      </c>
      <c r="M23" s="15">
        <f t="shared" si="2"/>
        <v>0</v>
      </c>
      <c r="N23" s="16">
        <f t="shared" si="3"/>
        <v>0</v>
      </c>
    </row>
    <row r="24" spans="1:14" x14ac:dyDescent="0.25">
      <c r="A24" s="20">
        <v>530201</v>
      </c>
      <c r="B24" s="21" t="s">
        <v>71</v>
      </c>
      <c r="C24" s="21" t="s">
        <v>72</v>
      </c>
      <c r="D24" s="22">
        <v>111750.25</v>
      </c>
      <c r="E24" s="22">
        <v>0</v>
      </c>
      <c r="F24" s="22">
        <v>111750.25</v>
      </c>
      <c r="G24" s="22">
        <v>0</v>
      </c>
      <c r="H24" s="22">
        <v>81598.66</v>
      </c>
      <c r="I24" s="22">
        <v>16433.32</v>
      </c>
      <c r="J24" s="22">
        <v>8216.66</v>
      </c>
      <c r="K24" s="15">
        <f t="shared" si="0"/>
        <v>30151.589999999997</v>
      </c>
      <c r="L24" s="15">
        <f t="shared" si="1"/>
        <v>65165.340000000004</v>
      </c>
      <c r="M24" s="15">
        <f t="shared" si="2"/>
        <v>8216.66</v>
      </c>
      <c r="N24" s="16">
        <f t="shared" si="3"/>
        <v>0.14705398869353759</v>
      </c>
    </row>
    <row r="25" spans="1:14" x14ac:dyDescent="0.25">
      <c r="A25" s="20">
        <v>530207</v>
      </c>
      <c r="B25" s="21" t="s">
        <v>73</v>
      </c>
      <c r="C25" s="21" t="s">
        <v>74</v>
      </c>
      <c r="D25" s="22">
        <v>476580</v>
      </c>
      <c r="E25" s="22">
        <v>0</v>
      </c>
      <c r="F25" s="22">
        <v>476580</v>
      </c>
      <c r="G25" s="22">
        <v>11631</v>
      </c>
      <c r="H25" s="22">
        <v>4238.88</v>
      </c>
      <c r="I25" s="22">
        <v>361.74</v>
      </c>
      <c r="J25" s="22">
        <v>161.58000000000001</v>
      </c>
      <c r="K25" s="15">
        <f t="shared" si="0"/>
        <v>460710.12</v>
      </c>
      <c r="L25" s="15">
        <f t="shared" si="1"/>
        <v>3877.1400000000003</v>
      </c>
      <c r="M25" s="15">
        <f t="shared" si="2"/>
        <v>200.16</v>
      </c>
      <c r="N25" s="16">
        <f t="shared" si="3"/>
        <v>7.5903311091527132E-4</v>
      </c>
    </row>
    <row r="26" spans="1:14" x14ac:dyDescent="0.25">
      <c r="A26" s="20">
        <v>530207</v>
      </c>
      <c r="B26" s="21" t="s">
        <v>73</v>
      </c>
      <c r="C26" s="21" t="s">
        <v>75</v>
      </c>
      <c r="D26" s="22">
        <v>1000</v>
      </c>
      <c r="E26" s="22">
        <v>0</v>
      </c>
      <c r="F26" s="22">
        <v>1000</v>
      </c>
      <c r="G26" s="22">
        <v>0</v>
      </c>
      <c r="H26" s="22">
        <v>0</v>
      </c>
      <c r="I26" s="22">
        <v>0</v>
      </c>
      <c r="J26" s="22">
        <v>0</v>
      </c>
      <c r="K26" s="15">
        <f t="shared" si="0"/>
        <v>1000</v>
      </c>
      <c r="L26" s="15">
        <f t="shared" si="1"/>
        <v>0</v>
      </c>
      <c r="M26" s="15">
        <f t="shared" si="2"/>
        <v>0</v>
      </c>
      <c r="N26" s="16">
        <f t="shared" si="3"/>
        <v>0</v>
      </c>
    </row>
    <row r="27" spans="1:14" x14ac:dyDescent="0.25">
      <c r="A27" s="20">
        <v>530209</v>
      </c>
      <c r="B27" s="21" t="s">
        <v>76</v>
      </c>
      <c r="C27" s="21" t="s">
        <v>77</v>
      </c>
      <c r="D27" s="22">
        <v>6000</v>
      </c>
      <c r="E27" s="22">
        <v>0</v>
      </c>
      <c r="F27" s="22">
        <v>6000</v>
      </c>
      <c r="G27" s="22">
        <v>0</v>
      </c>
      <c r="H27" s="22">
        <v>4160.75</v>
      </c>
      <c r="I27" s="22">
        <v>0</v>
      </c>
      <c r="J27" s="22">
        <v>0</v>
      </c>
      <c r="K27" s="15">
        <f t="shared" si="0"/>
        <v>1839.25</v>
      </c>
      <c r="L27" s="15">
        <f t="shared" si="1"/>
        <v>4160.75</v>
      </c>
      <c r="M27" s="15">
        <f t="shared" si="2"/>
        <v>0</v>
      </c>
      <c r="N27" s="16">
        <f t="shared" si="3"/>
        <v>0</v>
      </c>
    </row>
    <row r="28" spans="1:14" x14ac:dyDescent="0.25">
      <c r="A28" s="20">
        <v>530210</v>
      </c>
      <c r="B28" s="21" t="s">
        <v>78</v>
      </c>
      <c r="C28" s="21" t="s">
        <v>46</v>
      </c>
      <c r="D28" s="22">
        <v>22320</v>
      </c>
      <c r="E28" s="22">
        <v>0</v>
      </c>
      <c r="F28" s="22">
        <v>22320</v>
      </c>
      <c r="G28" s="22">
        <v>0</v>
      </c>
      <c r="H28" s="22">
        <v>1665.72</v>
      </c>
      <c r="I28" s="22">
        <v>1665.72</v>
      </c>
      <c r="J28" s="22">
        <v>1665.72</v>
      </c>
      <c r="K28" s="15">
        <f t="shared" si="0"/>
        <v>20654.28</v>
      </c>
      <c r="L28" s="15">
        <f t="shared" si="1"/>
        <v>0</v>
      </c>
      <c r="M28" s="15">
        <f t="shared" si="2"/>
        <v>0</v>
      </c>
      <c r="N28" s="16">
        <f t="shared" si="3"/>
        <v>7.4629032258064512E-2</v>
      </c>
    </row>
    <row r="29" spans="1:14" x14ac:dyDescent="0.25">
      <c r="A29" s="20">
        <v>530230</v>
      </c>
      <c r="B29" s="21" t="s">
        <v>79</v>
      </c>
      <c r="C29" s="21" t="s">
        <v>251</v>
      </c>
      <c r="D29" s="22">
        <v>150000</v>
      </c>
      <c r="E29" s="22">
        <v>-6250</v>
      </c>
      <c r="F29" s="22">
        <v>143750</v>
      </c>
      <c r="G29" s="22">
        <v>0</v>
      </c>
      <c r="H29" s="22">
        <v>0</v>
      </c>
      <c r="I29" s="22">
        <v>0</v>
      </c>
      <c r="J29" s="22">
        <v>0</v>
      </c>
      <c r="K29" s="15">
        <f t="shared" si="0"/>
        <v>143750</v>
      </c>
      <c r="L29" s="15">
        <f t="shared" si="1"/>
        <v>0</v>
      </c>
      <c r="M29" s="15">
        <f t="shared" si="2"/>
        <v>0</v>
      </c>
      <c r="N29" s="16">
        <f t="shared" si="3"/>
        <v>0</v>
      </c>
    </row>
    <row r="30" spans="1:14" x14ac:dyDescent="0.25">
      <c r="A30" s="20">
        <v>530230</v>
      </c>
      <c r="B30" s="21" t="s">
        <v>79</v>
      </c>
      <c r="C30" s="21" t="s">
        <v>245</v>
      </c>
      <c r="D30" s="22">
        <v>0</v>
      </c>
      <c r="E30" s="22">
        <v>6250</v>
      </c>
      <c r="F30" s="22">
        <v>6250</v>
      </c>
      <c r="G30" s="22">
        <v>0</v>
      </c>
      <c r="H30" s="22">
        <v>6250</v>
      </c>
      <c r="I30" s="22">
        <v>1875</v>
      </c>
      <c r="J30" s="22">
        <v>1875</v>
      </c>
      <c r="K30" s="15">
        <f t="shared" si="0"/>
        <v>0</v>
      </c>
      <c r="L30" s="15">
        <f t="shared" si="1"/>
        <v>4375</v>
      </c>
      <c r="M30" s="15">
        <f t="shared" si="2"/>
        <v>0</v>
      </c>
      <c r="N30" s="16">
        <f t="shared" si="3"/>
        <v>0.3</v>
      </c>
    </row>
    <row r="31" spans="1:14" x14ac:dyDescent="0.25">
      <c r="A31" s="20">
        <v>530246</v>
      </c>
      <c r="B31" s="21" t="s">
        <v>80</v>
      </c>
      <c r="C31" s="21" t="s">
        <v>81</v>
      </c>
      <c r="D31" s="22">
        <v>12500</v>
      </c>
      <c r="E31" s="22">
        <v>0</v>
      </c>
      <c r="F31" s="22">
        <v>12500</v>
      </c>
      <c r="G31" s="22">
        <v>3135</v>
      </c>
      <c r="H31" s="22">
        <v>0</v>
      </c>
      <c r="I31" s="22">
        <v>0</v>
      </c>
      <c r="J31" s="22">
        <v>0</v>
      </c>
      <c r="K31" s="15">
        <f t="shared" si="0"/>
        <v>9365</v>
      </c>
      <c r="L31" s="15">
        <f t="shared" si="1"/>
        <v>0</v>
      </c>
      <c r="M31" s="15">
        <f t="shared" si="2"/>
        <v>0</v>
      </c>
      <c r="N31" s="16">
        <f t="shared" si="3"/>
        <v>0</v>
      </c>
    </row>
    <row r="32" spans="1:14" x14ac:dyDescent="0.25">
      <c r="A32" s="20">
        <v>530255</v>
      </c>
      <c r="B32" s="21" t="s">
        <v>82</v>
      </c>
      <c r="C32" s="21" t="s">
        <v>83</v>
      </c>
      <c r="D32" s="22">
        <v>98881.03</v>
      </c>
      <c r="E32" s="22">
        <v>-14881.03</v>
      </c>
      <c r="F32" s="22">
        <v>84000</v>
      </c>
      <c r="G32" s="22">
        <v>0</v>
      </c>
      <c r="H32" s="22">
        <v>76741.2</v>
      </c>
      <c r="I32" s="22">
        <v>3415.34</v>
      </c>
      <c r="J32" s="22">
        <v>3415.34</v>
      </c>
      <c r="K32" s="15">
        <f t="shared" si="0"/>
        <v>7258.8000000000029</v>
      </c>
      <c r="L32" s="15">
        <f t="shared" si="1"/>
        <v>73325.86</v>
      </c>
      <c r="M32" s="15">
        <f t="shared" si="2"/>
        <v>0</v>
      </c>
      <c r="N32" s="16">
        <f t="shared" si="3"/>
        <v>4.0658809523809528E-2</v>
      </c>
    </row>
    <row r="33" spans="1:14" x14ac:dyDescent="0.25">
      <c r="A33" s="20">
        <v>530301</v>
      </c>
      <c r="B33" s="21" t="s">
        <v>84</v>
      </c>
      <c r="C33" s="21" t="s">
        <v>84</v>
      </c>
      <c r="D33" s="22">
        <v>5000</v>
      </c>
      <c r="E33" s="22">
        <v>0</v>
      </c>
      <c r="F33" s="22">
        <v>5000</v>
      </c>
      <c r="G33" s="22">
        <v>0</v>
      </c>
      <c r="H33" s="22">
        <v>0</v>
      </c>
      <c r="I33" s="22">
        <v>0</v>
      </c>
      <c r="J33" s="22">
        <v>0</v>
      </c>
      <c r="K33" s="15">
        <f t="shared" si="0"/>
        <v>5000</v>
      </c>
      <c r="L33" s="15">
        <f t="shared" si="1"/>
        <v>0</v>
      </c>
      <c r="M33" s="15">
        <f t="shared" si="2"/>
        <v>0</v>
      </c>
      <c r="N33" s="16">
        <f t="shared" si="3"/>
        <v>0</v>
      </c>
    </row>
    <row r="34" spans="1:14" x14ac:dyDescent="0.25">
      <c r="A34" s="20">
        <v>530303</v>
      </c>
      <c r="B34" s="21" t="s">
        <v>85</v>
      </c>
      <c r="C34" s="21" t="s">
        <v>86</v>
      </c>
      <c r="D34" s="22">
        <v>10000</v>
      </c>
      <c r="E34" s="22">
        <v>0</v>
      </c>
      <c r="F34" s="22">
        <v>10000</v>
      </c>
      <c r="G34" s="22">
        <v>0</v>
      </c>
      <c r="H34" s="22">
        <v>0</v>
      </c>
      <c r="I34" s="22">
        <v>0</v>
      </c>
      <c r="J34" s="22">
        <v>0</v>
      </c>
      <c r="K34" s="15">
        <f t="shared" si="0"/>
        <v>10000</v>
      </c>
      <c r="L34" s="15">
        <f t="shared" si="1"/>
        <v>0</v>
      </c>
      <c r="M34" s="15">
        <f t="shared" si="2"/>
        <v>0</v>
      </c>
      <c r="N34" s="16">
        <f t="shared" si="3"/>
        <v>0</v>
      </c>
    </row>
    <row r="35" spans="1:14" x14ac:dyDescent="0.25">
      <c r="A35" s="20">
        <v>530402</v>
      </c>
      <c r="B35" s="21" t="s">
        <v>87</v>
      </c>
      <c r="C35" s="21" t="s">
        <v>88</v>
      </c>
      <c r="D35" s="22">
        <v>0</v>
      </c>
      <c r="E35" s="22">
        <v>14881.03</v>
      </c>
      <c r="F35" s="22">
        <v>14881.03</v>
      </c>
      <c r="G35" s="22">
        <v>0</v>
      </c>
      <c r="H35" s="22">
        <v>0</v>
      </c>
      <c r="I35" s="22">
        <v>0</v>
      </c>
      <c r="J35" s="22">
        <v>0</v>
      </c>
      <c r="K35" s="15">
        <f t="shared" si="0"/>
        <v>14881.03</v>
      </c>
      <c r="L35" s="15">
        <f t="shared" si="1"/>
        <v>0</v>
      </c>
      <c r="M35" s="15">
        <f t="shared" si="2"/>
        <v>0</v>
      </c>
      <c r="N35" s="16">
        <f t="shared" si="3"/>
        <v>0</v>
      </c>
    </row>
    <row r="36" spans="1:14" x14ac:dyDescent="0.25">
      <c r="A36" s="20">
        <v>530403</v>
      </c>
      <c r="B36" s="21" t="s">
        <v>89</v>
      </c>
      <c r="C36" s="21" t="s">
        <v>90</v>
      </c>
      <c r="D36" s="22">
        <v>6000</v>
      </c>
      <c r="E36" s="22">
        <v>0</v>
      </c>
      <c r="F36" s="22">
        <v>6000</v>
      </c>
      <c r="G36" s="22">
        <v>0</v>
      </c>
      <c r="H36" s="22">
        <v>0</v>
      </c>
      <c r="I36" s="22">
        <v>0</v>
      </c>
      <c r="J36" s="22">
        <v>0</v>
      </c>
      <c r="K36" s="15">
        <f t="shared" si="0"/>
        <v>6000</v>
      </c>
      <c r="L36" s="15">
        <f t="shared" si="1"/>
        <v>0</v>
      </c>
      <c r="M36" s="15">
        <f t="shared" si="2"/>
        <v>0</v>
      </c>
      <c r="N36" s="16">
        <f t="shared" si="3"/>
        <v>0</v>
      </c>
    </row>
    <row r="37" spans="1:14" x14ac:dyDescent="0.25">
      <c r="A37" s="20">
        <v>530404</v>
      </c>
      <c r="B37" s="21" t="s">
        <v>91</v>
      </c>
      <c r="C37" s="21" t="s">
        <v>92</v>
      </c>
      <c r="D37" s="22">
        <v>72500</v>
      </c>
      <c r="E37" s="22">
        <v>0</v>
      </c>
      <c r="F37" s="22">
        <v>72500</v>
      </c>
      <c r="G37" s="22">
        <v>17500</v>
      </c>
      <c r="H37" s="22">
        <v>0</v>
      </c>
      <c r="I37" s="22">
        <v>0</v>
      </c>
      <c r="J37" s="22">
        <v>0</v>
      </c>
      <c r="K37" s="15">
        <f t="shared" si="0"/>
        <v>55000</v>
      </c>
      <c r="L37" s="15">
        <f t="shared" si="1"/>
        <v>0</v>
      </c>
      <c r="M37" s="15">
        <f t="shared" si="2"/>
        <v>0</v>
      </c>
      <c r="N37" s="16">
        <f t="shared" si="3"/>
        <v>0</v>
      </c>
    </row>
    <row r="38" spans="1:14" x14ac:dyDescent="0.25">
      <c r="A38" s="20">
        <v>530404</v>
      </c>
      <c r="B38" s="21" t="s">
        <v>91</v>
      </c>
      <c r="C38" s="21" t="s">
        <v>88</v>
      </c>
      <c r="D38" s="22">
        <v>30500</v>
      </c>
      <c r="E38" s="22">
        <v>-1000</v>
      </c>
      <c r="F38" s="22">
        <v>29500</v>
      </c>
      <c r="G38" s="22">
        <v>4538.7</v>
      </c>
      <c r="H38" s="22">
        <v>0</v>
      </c>
      <c r="I38" s="22">
        <v>0</v>
      </c>
      <c r="J38" s="22">
        <v>0</v>
      </c>
      <c r="K38" s="15">
        <f t="shared" si="0"/>
        <v>24961.3</v>
      </c>
      <c r="L38" s="15">
        <f t="shared" si="1"/>
        <v>0</v>
      </c>
      <c r="M38" s="15">
        <f t="shared" si="2"/>
        <v>0</v>
      </c>
      <c r="N38" s="16">
        <f t="shared" si="3"/>
        <v>0</v>
      </c>
    </row>
    <row r="39" spans="1:14" x14ac:dyDescent="0.25">
      <c r="A39" s="20">
        <v>530601</v>
      </c>
      <c r="B39" s="21" t="s">
        <v>93</v>
      </c>
      <c r="C39" s="21" t="s">
        <v>94</v>
      </c>
      <c r="D39" s="22">
        <v>50000</v>
      </c>
      <c r="E39" s="22">
        <v>0</v>
      </c>
      <c r="F39" s="22">
        <v>50000</v>
      </c>
      <c r="G39" s="22">
        <v>0</v>
      </c>
      <c r="H39" s="22">
        <v>0</v>
      </c>
      <c r="I39" s="22">
        <v>0</v>
      </c>
      <c r="J39" s="22">
        <v>0</v>
      </c>
      <c r="K39" s="15">
        <f t="shared" si="0"/>
        <v>50000</v>
      </c>
      <c r="L39" s="15">
        <f t="shared" si="1"/>
        <v>0</v>
      </c>
      <c r="M39" s="15">
        <f t="shared" si="2"/>
        <v>0</v>
      </c>
      <c r="N39" s="16">
        <f t="shared" si="3"/>
        <v>0</v>
      </c>
    </row>
    <row r="40" spans="1:14" x14ac:dyDescent="0.25">
      <c r="A40" s="20">
        <v>530601</v>
      </c>
      <c r="B40" s="21" t="s">
        <v>93</v>
      </c>
      <c r="C40" s="21" t="s">
        <v>252</v>
      </c>
      <c r="D40" s="22">
        <v>40000</v>
      </c>
      <c r="E40" s="22">
        <v>0</v>
      </c>
      <c r="F40" s="22">
        <v>40000</v>
      </c>
      <c r="G40" s="22">
        <v>0</v>
      </c>
      <c r="H40" s="22">
        <v>0</v>
      </c>
      <c r="I40" s="22">
        <v>0</v>
      </c>
      <c r="J40" s="22">
        <v>0</v>
      </c>
      <c r="K40" s="15">
        <f t="shared" si="0"/>
        <v>40000</v>
      </c>
      <c r="L40" s="15">
        <f t="shared" si="1"/>
        <v>0</v>
      </c>
      <c r="M40" s="15">
        <f t="shared" si="2"/>
        <v>0</v>
      </c>
      <c r="N40" s="16">
        <f t="shared" si="3"/>
        <v>0</v>
      </c>
    </row>
    <row r="41" spans="1:14" x14ac:dyDescent="0.25">
      <c r="A41" s="20">
        <v>530601</v>
      </c>
      <c r="B41" s="21" t="s">
        <v>93</v>
      </c>
      <c r="C41" s="21" t="s">
        <v>253</v>
      </c>
      <c r="D41" s="22">
        <v>20000</v>
      </c>
      <c r="E41" s="22">
        <v>-3310</v>
      </c>
      <c r="F41" s="22">
        <v>16690</v>
      </c>
      <c r="G41" s="22">
        <v>0</v>
      </c>
      <c r="H41" s="22">
        <v>0</v>
      </c>
      <c r="I41" s="22">
        <v>0</v>
      </c>
      <c r="J41" s="22">
        <v>0</v>
      </c>
      <c r="K41" s="15">
        <f t="shared" si="0"/>
        <v>16690</v>
      </c>
      <c r="L41" s="15">
        <f t="shared" si="1"/>
        <v>0</v>
      </c>
      <c r="M41" s="15">
        <f t="shared" si="2"/>
        <v>0</v>
      </c>
      <c r="N41" s="16">
        <f t="shared" si="3"/>
        <v>0</v>
      </c>
    </row>
    <row r="42" spans="1:14" x14ac:dyDescent="0.25">
      <c r="A42" s="20">
        <v>530602</v>
      </c>
      <c r="B42" s="21" t="s">
        <v>95</v>
      </c>
      <c r="C42" s="21" t="s">
        <v>96</v>
      </c>
      <c r="D42" s="22">
        <v>20000</v>
      </c>
      <c r="E42" s="22">
        <v>3310</v>
      </c>
      <c r="F42" s="22">
        <v>23310</v>
      </c>
      <c r="G42" s="22">
        <v>0</v>
      </c>
      <c r="H42" s="22">
        <v>9310</v>
      </c>
      <c r="I42" s="22">
        <v>9310</v>
      </c>
      <c r="J42" s="22">
        <v>9310</v>
      </c>
      <c r="K42" s="15">
        <f t="shared" si="0"/>
        <v>14000</v>
      </c>
      <c r="L42" s="15">
        <f t="shared" si="1"/>
        <v>0</v>
      </c>
      <c r="M42" s="15">
        <f t="shared" si="2"/>
        <v>0</v>
      </c>
      <c r="N42" s="16">
        <f t="shared" si="3"/>
        <v>0.39939939939939939</v>
      </c>
    </row>
    <row r="43" spans="1:14" x14ac:dyDescent="0.25">
      <c r="A43" s="20">
        <v>530606</v>
      </c>
      <c r="B43" s="21" t="s">
        <v>97</v>
      </c>
      <c r="C43" s="21" t="s">
        <v>98</v>
      </c>
      <c r="D43" s="22">
        <v>26764</v>
      </c>
      <c r="E43" s="22">
        <v>0</v>
      </c>
      <c r="F43" s="22">
        <v>26764</v>
      </c>
      <c r="G43" s="22">
        <v>0</v>
      </c>
      <c r="H43" s="22">
        <v>3615.87</v>
      </c>
      <c r="I43" s="22">
        <v>3615.87</v>
      </c>
      <c r="J43" s="22">
        <v>2308</v>
      </c>
      <c r="K43" s="15">
        <f t="shared" si="0"/>
        <v>23148.13</v>
      </c>
      <c r="L43" s="15">
        <f t="shared" si="1"/>
        <v>0</v>
      </c>
      <c r="M43" s="15">
        <f t="shared" si="2"/>
        <v>1307.8699999999999</v>
      </c>
      <c r="N43" s="16">
        <f t="shared" si="3"/>
        <v>0.13510200269018083</v>
      </c>
    </row>
    <row r="44" spans="1:14" x14ac:dyDescent="0.25">
      <c r="A44" s="20">
        <v>530606</v>
      </c>
      <c r="B44" s="21" t="s">
        <v>97</v>
      </c>
      <c r="C44" s="21" t="s">
        <v>99</v>
      </c>
      <c r="D44" s="22">
        <v>35604</v>
      </c>
      <c r="E44" s="22">
        <v>0</v>
      </c>
      <c r="F44" s="22">
        <v>35604</v>
      </c>
      <c r="G44" s="22">
        <v>29670</v>
      </c>
      <c r="H44" s="22">
        <v>0</v>
      </c>
      <c r="I44" s="22">
        <v>0</v>
      </c>
      <c r="J44" s="22">
        <v>0</v>
      </c>
      <c r="K44" s="15">
        <f t="shared" si="0"/>
        <v>5934</v>
      </c>
      <c r="L44" s="15">
        <f t="shared" si="1"/>
        <v>0</v>
      </c>
      <c r="M44" s="15">
        <f t="shared" si="2"/>
        <v>0</v>
      </c>
      <c r="N44" s="16">
        <f t="shared" si="3"/>
        <v>0</v>
      </c>
    </row>
    <row r="45" spans="1:14" x14ac:dyDescent="0.25">
      <c r="A45" s="20">
        <v>530612</v>
      </c>
      <c r="B45" s="21" t="s">
        <v>100</v>
      </c>
      <c r="C45" s="21" t="s">
        <v>101</v>
      </c>
      <c r="D45" s="22">
        <v>13620</v>
      </c>
      <c r="E45" s="22">
        <v>0</v>
      </c>
      <c r="F45" s="22">
        <v>13620</v>
      </c>
      <c r="G45" s="22">
        <v>0</v>
      </c>
      <c r="H45" s="22">
        <v>0</v>
      </c>
      <c r="I45" s="22">
        <v>0</v>
      </c>
      <c r="J45" s="22">
        <v>0</v>
      </c>
      <c r="K45" s="15">
        <f t="shared" si="0"/>
        <v>13620</v>
      </c>
      <c r="L45" s="15">
        <f t="shared" si="1"/>
        <v>0</v>
      </c>
      <c r="M45" s="15">
        <f t="shared" si="2"/>
        <v>0</v>
      </c>
      <c r="N45" s="16">
        <f t="shared" si="3"/>
        <v>0</v>
      </c>
    </row>
    <row r="46" spans="1:14" x14ac:dyDescent="0.25">
      <c r="A46" s="20">
        <v>530701</v>
      </c>
      <c r="B46" s="21" t="s">
        <v>102</v>
      </c>
      <c r="C46" s="21" t="s">
        <v>236</v>
      </c>
      <c r="D46" s="22">
        <v>15000</v>
      </c>
      <c r="E46" s="22">
        <v>0</v>
      </c>
      <c r="F46" s="22">
        <v>15000</v>
      </c>
      <c r="G46" s="22">
        <v>0</v>
      </c>
      <c r="H46" s="22">
        <v>0</v>
      </c>
      <c r="I46" s="22">
        <v>0</v>
      </c>
      <c r="J46" s="22">
        <v>0</v>
      </c>
      <c r="K46" s="15">
        <f t="shared" si="0"/>
        <v>15000</v>
      </c>
      <c r="L46" s="15">
        <f t="shared" si="1"/>
        <v>0</v>
      </c>
      <c r="M46" s="15">
        <f t="shared" si="2"/>
        <v>0</v>
      </c>
      <c r="N46" s="16">
        <f t="shared" si="3"/>
        <v>0</v>
      </c>
    </row>
    <row r="47" spans="1:14" x14ac:dyDescent="0.25">
      <c r="A47" s="20">
        <v>530701</v>
      </c>
      <c r="B47" s="21" t="s">
        <v>102</v>
      </c>
      <c r="C47" s="21" t="s">
        <v>103</v>
      </c>
      <c r="D47" s="22">
        <v>98930.37</v>
      </c>
      <c r="E47" s="22">
        <v>0</v>
      </c>
      <c r="F47" s="22">
        <v>98930.37</v>
      </c>
      <c r="G47" s="22">
        <v>21100</v>
      </c>
      <c r="H47" s="22">
        <v>0</v>
      </c>
      <c r="I47" s="22">
        <v>0</v>
      </c>
      <c r="J47" s="22">
        <v>0</v>
      </c>
      <c r="K47" s="15">
        <f t="shared" si="0"/>
        <v>77830.37</v>
      </c>
      <c r="L47" s="15">
        <f t="shared" si="1"/>
        <v>0</v>
      </c>
      <c r="M47" s="15">
        <f t="shared" si="2"/>
        <v>0</v>
      </c>
      <c r="N47" s="16">
        <f t="shared" si="3"/>
        <v>0</v>
      </c>
    </row>
    <row r="48" spans="1:14" x14ac:dyDescent="0.25">
      <c r="A48" s="20">
        <v>530701</v>
      </c>
      <c r="B48" s="21" t="s">
        <v>102</v>
      </c>
      <c r="C48" s="21" t="s">
        <v>104</v>
      </c>
      <c r="D48" s="22">
        <v>17000</v>
      </c>
      <c r="E48" s="22">
        <v>0</v>
      </c>
      <c r="F48" s="22">
        <v>17000</v>
      </c>
      <c r="G48" s="22">
        <v>0</v>
      </c>
      <c r="H48" s="22">
        <v>8424</v>
      </c>
      <c r="I48" s="22">
        <v>1404</v>
      </c>
      <c r="J48" s="22">
        <v>1404</v>
      </c>
      <c r="K48" s="15">
        <f t="shared" si="0"/>
        <v>8576</v>
      </c>
      <c r="L48" s="15">
        <f t="shared" si="1"/>
        <v>7020</v>
      </c>
      <c r="M48" s="15">
        <f t="shared" si="2"/>
        <v>0</v>
      </c>
      <c r="N48" s="16">
        <f t="shared" si="3"/>
        <v>8.2588235294117643E-2</v>
      </c>
    </row>
    <row r="49" spans="1:14" x14ac:dyDescent="0.25">
      <c r="A49" s="20">
        <v>530702</v>
      </c>
      <c r="B49" s="21" t="s">
        <v>105</v>
      </c>
      <c r="C49" s="21" t="s">
        <v>106</v>
      </c>
      <c r="D49" s="22">
        <v>1500</v>
      </c>
      <c r="E49" s="22">
        <v>0</v>
      </c>
      <c r="F49" s="22">
        <v>1500</v>
      </c>
      <c r="G49" s="22">
        <v>0</v>
      </c>
      <c r="H49" s="22">
        <v>0</v>
      </c>
      <c r="I49" s="22">
        <v>0</v>
      </c>
      <c r="J49" s="22">
        <v>0</v>
      </c>
      <c r="K49" s="15">
        <f t="shared" si="0"/>
        <v>1500</v>
      </c>
      <c r="L49" s="15">
        <f t="shared" si="1"/>
        <v>0</v>
      </c>
      <c r="M49" s="15">
        <f t="shared" si="2"/>
        <v>0</v>
      </c>
      <c r="N49" s="16">
        <f t="shared" si="3"/>
        <v>0</v>
      </c>
    </row>
    <row r="50" spans="1:14" x14ac:dyDescent="0.25">
      <c r="A50" s="20">
        <v>530703</v>
      </c>
      <c r="B50" s="21" t="s">
        <v>107</v>
      </c>
      <c r="C50" s="21" t="s">
        <v>108</v>
      </c>
      <c r="D50" s="22">
        <v>85000</v>
      </c>
      <c r="E50" s="22">
        <v>-10000</v>
      </c>
      <c r="F50" s="22">
        <v>75000</v>
      </c>
      <c r="G50" s="22">
        <v>0</v>
      </c>
      <c r="H50" s="22">
        <v>60325.279999999999</v>
      </c>
      <c r="I50" s="22">
        <v>5027.1099999999997</v>
      </c>
      <c r="J50" s="22">
        <v>0</v>
      </c>
      <c r="K50" s="15">
        <f t="shared" si="0"/>
        <v>14674.720000000001</v>
      </c>
      <c r="L50" s="15">
        <f t="shared" si="1"/>
        <v>55298.17</v>
      </c>
      <c r="M50" s="15">
        <f t="shared" si="2"/>
        <v>5027.1099999999997</v>
      </c>
      <c r="N50" s="16">
        <f t="shared" si="3"/>
        <v>6.7028133333333323E-2</v>
      </c>
    </row>
    <row r="51" spans="1:14" x14ac:dyDescent="0.25">
      <c r="A51" s="20">
        <v>530703</v>
      </c>
      <c r="B51" s="21" t="s">
        <v>107</v>
      </c>
      <c r="C51" s="21" t="s">
        <v>109</v>
      </c>
      <c r="D51" s="22">
        <v>25000</v>
      </c>
      <c r="E51" s="22">
        <v>0</v>
      </c>
      <c r="F51" s="22">
        <v>25000</v>
      </c>
      <c r="G51" s="22">
        <v>5964</v>
      </c>
      <c r="H51" s="22">
        <v>2032.5</v>
      </c>
      <c r="I51" s="22">
        <v>1636.14</v>
      </c>
      <c r="J51" s="22">
        <v>1636.14</v>
      </c>
      <c r="K51" s="15">
        <f t="shared" si="0"/>
        <v>17003.5</v>
      </c>
      <c r="L51" s="15">
        <f t="shared" si="1"/>
        <v>396.3599999999999</v>
      </c>
      <c r="M51" s="15">
        <f t="shared" si="2"/>
        <v>0</v>
      </c>
      <c r="N51" s="16">
        <f t="shared" si="3"/>
        <v>6.5445600000000007E-2</v>
      </c>
    </row>
    <row r="52" spans="1:14" x14ac:dyDescent="0.25">
      <c r="A52" s="20">
        <v>530704</v>
      </c>
      <c r="B52" s="21" t="s">
        <v>110</v>
      </c>
      <c r="C52" s="21" t="s">
        <v>236</v>
      </c>
      <c r="D52" s="22">
        <v>70000</v>
      </c>
      <c r="E52" s="22">
        <v>43500</v>
      </c>
      <c r="F52" s="22">
        <v>113500</v>
      </c>
      <c r="G52" s="22">
        <v>0</v>
      </c>
      <c r="H52" s="22">
        <v>0</v>
      </c>
      <c r="I52" s="22">
        <v>0</v>
      </c>
      <c r="J52" s="22">
        <v>0</v>
      </c>
      <c r="K52" s="15">
        <f t="shared" si="0"/>
        <v>113500</v>
      </c>
      <c r="L52" s="15">
        <f t="shared" si="1"/>
        <v>0</v>
      </c>
      <c r="M52" s="15">
        <f t="shared" si="2"/>
        <v>0</v>
      </c>
      <c r="N52" s="16">
        <f t="shared" si="3"/>
        <v>0</v>
      </c>
    </row>
    <row r="53" spans="1:14" x14ac:dyDescent="0.25">
      <c r="A53" s="20">
        <v>530704</v>
      </c>
      <c r="B53" s="21" t="s">
        <v>110</v>
      </c>
      <c r="C53" s="21" t="s">
        <v>111</v>
      </c>
      <c r="D53" s="22">
        <v>3035.2</v>
      </c>
      <c r="E53" s="22">
        <v>6000</v>
      </c>
      <c r="F53" s="22">
        <v>9035.2000000000007</v>
      </c>
      <c r="G53" s="22">
        <v>0</v>
      </c>
      <c r="H53" s="22">
        <v>0</v>
      </c>
      <c r="I53" s="22">
        <v>0</v>
      </c>
      <c r="J53" s="22">
        <v>0</v>
      </c>
      <c r="K53" s="15">
        <f t="shared" si="0"/>
        <v>9035.2000000000007</v>
      </c>
      <c r="L53" s="15">
        <f t="shared" si="1"/>
        <v>0</v>
      </c>
      <c r="M53" s="15">
        <f t="shared" si="2"/>
        <v>0</v>
      </c>
      <c r="N53" s="16">
        <f t="shared" si="3"/>
        <v>0</v>
      </c>
    </row>
    <row r="54" spans="1:14" x14ac:dyDescent="0.25">
      <c r="A54" s="20">
        <v>530704</v>
      </c>
      <c r="B54" s="21" t="s">
        <v>110</v>
      </c>
      <c r="C54" s="21" t="s">
        <v>112</v>
      </c>
      <c r="D54" s="22">
        <v>52000</v>
      </c>
      <c r="E54" s="22">
        <v>-25000</v>
      </c>
      <c r="F54" s="22">
        <v>27000</v>
      </c>
      <c r="G54" s="22">
        <v>2250</v>
      </c>
      <c r="H54" s="22">
        <v>8137.94</v>
      </c>
      <c r="I54" s="22">
        <v>1705</v>
      </c>
      <c r="J54" s="22">
        <v>1180</v>
      </c>
      <c r="K54" s="15">
        <f t="shared" si="0"/>
        <v>16612.060000000001</v>
      </c>
      <c r="L54" s="15">
        <f t="shared" si="1"/>
        <v>6432.94</v>
      </c>
      <c r="M54" s="15">
        <f t="shared" si="2"/>
        <v>525</v>
      </c>
      <c r="N54" s="16">
        <f t="shared" si="3"/>
        <v>6.3148148148148148E-2</v>
      </c>
    </row>
    <row r="55" spans="1:14" x14ac:dyDescent="0.25">
      <c r="A55" s="20">
        <v>530801</v>
      </c>
      <c r="B55" s="21" t="s">
        <v>113</v>
      </c>
      <c r="C55" s="21" t="s">
        <v>114</v>
      </c>
      <c r="D55" s="22">
        <v>7260</v>
      </c>
      <c r="E55" s="22">
        <v>0</v>
      </c>
      <c r="F55" s="22">
        <v>7260</v>
      </c>
      <c r="G55" s="22">
        <v>1329.56</v>
      </c>
      <c r="H55" s="22">
        <v>204.39</v>
      </c>
      <c r="I55" s="22">
        <v>204.39</v>
      </c>
      <c r="J55" s="22">
        <v>60.74</v>
      </c>
      <c r="K55" s="15">
        <f t="shared" si="0"/>
        <v>5726.05</v>
      </c>
      <c r="L55" s="15">
        <f t="shared" si="1"/>
        <v>0</v>
      </c>
      <c r="M55" s="15">
        <f t="shared" si="2"/>
        <v>143.64999999999998</v>
      </c>
      <c r="N55" s="16">
        <f t="shared" si="3"/>
        <v>2.8152892561983469E-2</v>
      </c>
    </row>
    <row r="56" spans="1:14" x14ac:dyDescent="0.25">
      <c r="A56" s="20">
        <v>530802</v>
      </c>
      <c r="B56" s="21" t="s">
        <v>115</v>
      </c>
      <c r="C56" s="21" t="s">
        <v>116</v>
      </c>
      <c r="D56" s="22">
        <v>27447.58</v>
      </c>
      <c r="E56" s="22">
        <v>0</v>
      </c>
      <c r="F56" s="22">
        <v>27447.58</v>
      </c>
      <c r="G56" s="22">
        <v>0</v>
      </c>
      <c r="H56" s="22">
        <v>0</v>
      </c>
      <c r="I56" s="22">
        <v>0</v>
      </c>
      <c r="J56" s="22">
        <v>0</v>
      </c>
      <c r="K56" s="15">
        <f t="shared" si="0"/>
        <v>27447.58</v>
      </c>
      <c r="L56" s="15">
        <f t="shared" si="1"/>
        <v>0</v>
      </c>
      <c r="M56" s="15">
        <f t="shared" si="2"/>
        <v>0</v>
      </c>
      <c r="N56" s="16">
        <f t="shared" si="3"/>
        <v>0</v>
      </c>
    </row>
    <row r="57" spans="1:14" x14ac:dyDescent="0.25">
      <c r="A57" s="20">
        <v>530804</v>
      </c>
      <c r="B57" s="21" t="s">
        <v>118</v>
      </c>
      <c r="C57" s="21" t="s">
        <v>119</v>
      </c>
      <c r="D57" s="22">
        <v>24111.9</v>
      </c>
      <c r="E57" s="22">
        <v>0</v>
      </c>
      <c r="F57" s="22">
        <v>24111.9</v>
      </c>
      <c r="G57" s="22">
        <v>0</v>
      </c>
      <c r="H57" s="22">
        <v>0</v>
      </c>
      <c r="I57" s="22">
        <v>0</v>
      </c>
      <c r="J57" s="22">
        <v>0</v>
      </c>
      <c r="K57" s="15">
        <f t="shared" si="0"/>
        <v>24111.9</v>
      </c>
      <c r="L57" s="15">
        <f t="shared" si="1"/>
        <v>0</v>
      </c>
      <c r="M57" s="15">
        <f t="shared" si="2"/>
        <v>0</v>
      </c>
      <c r="N57" s="16">
        <f t="shared" si="3"/>
        <v>0</v>
      </c>
    </row>
    <row r="58" spans="1:14" x14ac:dyDescent="0.25">
      <c r="A58" s="20">
        <v>530805</v>
      </c>
      <c r="B58" s="21" t="s">
        <v>120</v>
      </c>
      <c r="C58" s="21" t="s">
        <v>121</v>
      </c>
      <c r="D58" s="22">
        <v>23203.42</v>
      </c>
      <c r="E58" s="22">
        <v>0</v>
      </c>
      <c r="F58" s="22">
        <v>23203.42</v>
      </c>
      <c r="G58" s="22">
        <v>0</v>
      </c>
      <c r="H58" s="22">
        <v>0</v>
      </c>
      <c r="I58" s="22">
        <v>0</v>
      </c>
      <c r="J58" s="22">
        <v>0</v>
      </c>
      <c r="K58" s="15">
        <f t="shared" si="0"/>
        <v>23203.42</v>
      </c>
      <c r="L58" s="15">
        <f t="shared" si="1"/>
        <v>0</v>
      </c>
      <c r="M58" s="15">
        <f t="shared" si="2"/>
        <v>0</v>
      </c>
      <c r="N58" s="16">
        <f t="shared" si="3"/>
        <v>0</v>
      </c>
    </row>
    <row r="59" spans="1:14" x14ac:dyDescent="0.25">
      <c r="A59" s="20">
        <v>530807</v>
      </c>
      <c r="B59" s="21" t="s">
        <v>122</v>
      </c>
      <c r="C59" s="21" t="s">
        <v>74</v>
      </c>
      <c r="D59" s="22">
        <v>29885</v>
      </c>
      <c r="E59" s="22">
        <v>0</v>
      </c>
      <c r="F59" s="22">
        <v>29885</v>
      </c>
      <c r="G59" s="22">
        <v>23420</v>
      </c>
      <c r="H59" s="22">
        <v>0</v>
      </c>
      <c r="I59" s="22">
        <v>0</v>
      </c>
      <c r="J59" s="22">
        <v>0</v>
      </c>
      <c r="K59" s="15">
        <f t="shared" si="0"/>
        <v>6465</v>
      </c>
      <c r="L59" s="15">
        <f t="shared" si="1"/>
        <v>0</v>
      </c>
      <c r="M59" s="15">
        <f t="shared" si="2"/>
        <v>0</v>
      </c>
      <c r="N59" s="16">
        <f t="shared" si="3"/>
        <v>0</v>
      </c>
    </row>
    <row r="60" spans="1:14" x14ac:dyDescent="0.25">
      <c r="A60" s="20">
        <v>530811</v>
      </c>
      <c r="B60" s="21" t="s">
        <v>123</v>
      </c>
      <c r="C60" s="21" t="s">
        <v>124</v>
      </c>
      <c r="D60" s="22">
        <v>1000</v>
      </c>
      <c r="E60" s="22">
        <v>0</v>
      </c>
      <c r="F60" s="22">
        <v>1000</v>
      </c>
      <c r="G60" s="22">
        <v>0</v>
      </c>
      <c r="H60" s="22">
        <v>0</v>
      </c>
      <c r="I60" s="22">
        <v>0</v>
      </c>
      <c r="J60" s="22">
        <v>0</v>
      </c>
      <c r="K60" s="15">
        <f t="shared" si="0"/>
        <v>1000</v>
      </c>
      <c r="L60" s="15">
        <f t="shared" si="1"/>
        <v>0</v>
      </c>
      <c r="M60" s="15">
        <f t="shared" si="2"/>
        <v>0</v>
      </c>
      <c r="N60" s="16">
        <f t="shared" si="3"/>
        <v>0</v>
      </c>
    </row>
    <row r="61" spans="1:14" x14ac:dyDescent="0.25">
      <c r="A61" s="20">
        <v>530813</v>
      </c>
      <c r="B61" s="21" t="s">
        <v>125</v>
      </c>
      <c r="C61" s="21" t="s">
        <v>126</v>
      </c>
      <c r="D61" s="22">
        <v>18000</v>
      </c>
      <c r="E61" s="22">
        <v>0</v>
      </c>
      <c r="F61" s="22">
        <v>18000</v>
      </c>
      <c r="G61" s="22">
        <v>0</v>
      </c>
      <c r="H61" s="22">
        <v>0</v>
      </c>
      <c r="I61" s="22">
        <v>0</v>
      </c>
      <c r="J61" s="22">
        <v>0</v>
      </c>
      <c r="K61" s="15">
        <f t="shared" si="0"/>
        <v>18000</v>
      </c>
      <c r="L61" s="15">
        <f t="shared" si="1"/>
        <v>0</v>
      </c>
      <c r="M61" s="15">
        <f t="shared" si="2"/>
        <v>0</v>
      </c>
      <c r="N61" s="16">
        <f t="shared" si="3"/>
        <v>0</v>
      </c>
    </row>
    <row r="62" spans="1:14" x14ac:dyDescent="0.25">
      <c r="A62" s="20">
        <v>530826</v>
      </c>
      <c r="B62" s="21" t="s">
        <v>127</v>
      </c>
      <c r="C62" s="21" t="s">
        <v>128</v>
      </c>
      <c r="D62" s="22">
        <v>600</v>
      </c>
      <c r="E62" s="22">
        <v>0</v>
      </c>
      <c r="F62" s="22">
        <v>600</v>
      </c>
      <c r="G62" s="22">
        <v>0</v>
      </c>
      <c r="H62" s="22">
        <v>0</v>
      </c>
      <c r="I62" s="22">
        <v>0</v>
      </c>
      <c r="J62" s="22">
        <v>0</v>
      </c>
      <c r="K62" s="15">
        <f t="shared" si="0"/>
        <v>600</v>
      </c>
      <c r="L62" s="15">
        <f t="shared" si="1"/>
        <v>0</v>
      </c>
      <c r="M62" s="15">
        <f t="shared" si="2"/>
        <v>0</v>
      </c>
      <c r="N62" s="16">
        <f t="shared" si="3"/>
        <v>0</v>
      </c>
    </row>
    <row r="63" spans="1:14" x14ac:dyDescent="0.25">
      <c r="A63" s="20">
        <v>530828</v>
      </c>
      <c r="B63" s="21" t="s">
        <v>129</v>
      </c>
      <c r="C63" s="21" t="s">
        <v>130</v>
      </c>
      <c r="D63" s="22">
        <v>2000</v>
      </c>
      <c r="E63" s="22">
        <v>0</v>
      </c>
      <c r="F63" s="22">
        <v>2000</v>
      </c>
      <c r="G63" s="22">
        <v>0</v>
      </c>
      <c r="H63" s="22">
        <v>0</v>
      </c>
      <c r="I63" s="22">
        <v>0</v>
      </c>
      <c r="J63" s="22">
        <v>0</v>
      </c>
      <c r="K63" s="15">
        <f t="shared" si="0"/>
        <v>2000</v>
      </c>
      <c r="L63" s="15">
        <f t="shared" si="1"/>
        <v>0</v>
      </c>
      <c r="M63" s="15">
        <f t="shared" si="2"/>
        <v>0</v>
      </c>
      <c r="N63" s="16">
        <f t="shared" si="3"/>
        <v>0</v>
      </c>
    </row>
    <row r="64" spans="1:14" x14ac:dyDescent="0.25">
      <c r="A64" s="20">
        <v>531406</v>
      </c>
      <c r="B64" s="21" t="s">
        <v>264</v>
      </c>
      <c r="C64" s="21" t="s">
        <v>131</v>
      </c>
      <c r="D64" s="22">
        <v>0</v>
      </c>
      <c r="E64" s="22">
        <v>1000</v>
      </c>
      <c r="F64" s="22">
        <v>1000</v>
      </c>
      <c r="G64" s="22">
        <v>0</v>
      </c>
      <c r="H64" s="22">
        <v>570.08000000000004</v>
      </c>
      <c r="I64" s="22">
        <v>570.08000000000004</v>
      </c>
      <c r="J64" s="22">
        <v>0</v>
      </c>
      <c r="K64" s="15">
        <f t="shared" si="0"/>
        <v>429.91999999999996</v>
      </c>
      <c r="L64" s="15">
        <f t="shared" si="1"/>
        <v>0</v>
      </c>
      <c r="M64" s="15">
        <f t="shared" si="2"/>
        <v>570.08000000000004</v>
      </c>
      <c r="N64" s="16">
        <f t="shared" si="3"/>
        <v>0.57008000000000003</v>
      </c>
    </row>
    <row r="65" spans="1:14" x14ac:dyDescent="0.25">
      <c r="A65" s="20">
        <v>531407</v>
      </c>
      <c r="B65" s="21" t="s">
        <v>132</v>
      </c>
      <c r="C65" s="21" t="s">
        <v>126</v>
      </c>
      <c r="D65" s="22">
        <v>1000</v>
      </c>
      <c r="E65" s="22">
        <v>0</v>
      </c>
      <c r="F65" s="22">
        <v>1000</v>
      </c>
      <c r="G65" s="22">
        <v>0</v>
      </c>
      <c r="H65" s="22">
        <v>0</v>
      </c>
      <c r="I65" s="22">
        <v>0</v>
      </c>
      <c r="J65" s="22">
        <v>0</v>
      </c>
      <c r="K65" s="15">
        <f t="shared" si="0"/>
        <v>1000</v>
      </c>
      <c r="L65" s="15">
        <f t="shared" si="1"/>
        <v>0</v>
      </c>
      <c r="M65" s="15">
        <f t="shared" si="2"/>
        <v>0</v>
      </c>
      <c r="N65" s="16">
        <f t="shared" si="3"/>
        <v>0</v>
      </c>
    </row>
    <row r="66" spans="1:14" x14ac:dyDescent="0.25">
      <c r="A66" s="20">
        <v>560201</v>
      </c>
      <c r="B66" s="21" t="s">
        <v>133</v>
      </c>
      <c r="C66" s="21" t="s">
        <v>134</v>
      </c>
      <c r="D66" s="22">
        <v>244444.12</v>
      </c>
      <c r="E66" s="22">
        <v>0</v>
      </c>
      <c r="F66" s="22">
        <v>244444.12</v>
      </c>
      <c r="G66" s="22">
        <v>0</v>
      </c>
      <c r="H66" s="22">
        <v>244444.12</v>
      </c>
      <c r="I66" s="22">
        <v>2926.06</v>
      </c>
      <c r="J66" s="22">
        <v>2926.06</v>
      </c>
      <c r="K66" s="15">
        <f t="shared" si="0"/>
        <v>0</v>
      </c>
      <c r="L66" s="15">
        <f t="shared" si="1"/>
        <v>241518.06</v>
      </c>
      <c r="M66" s="15">
        <f t="shared" si="2"/>
        <v>0</v>
      </c>
      <c r="N66" s="16">
        <f t="shared" si="3"/>
        <v>1.1970261342346872E-2</v>
      </c>
    </row>
    <row r="67" spans="1:14" x14ac:dyDescent="0.25">
      <c r="A67" s="20">
        <v>560206</v>
      </c>
      <c r="B67" s="21" t="s">
        <v>135</v>
      </c>
      <c r="C67" s="21" t="s">
        <v>136</v>
      </c>
      <c r="D67" s="22">
        <v>34272</v>
      </c>
      <c r="E67" s="22">
        <v>0</v>
      </c>
      <c r="F67" s="22">
        <v>34272</v>
      </c>
      <c r="G67" s="22">
        <v>0</v>
      </c>
      <c r="H67" s="22">
        <v>34272</v>
      </c>
      <c r="I67" s="22">
        <v>0</v>
      </c>
      <c r="J67" s="22">
        <v>0</v>
      </c>
      <c r="K67" s="15">
        <f t="shared" si="0"/>
        <v>0</v>
      </c>
      <c r="L67" s="15">
        <f t="shared" si="1"/>
        <v>34272</v>
      </c>
      <c r="M67" s="15">
        <f t="shared" si="2"/>
        <v>0</v>
      </c>
      <c r="N67" s="16">
        <f t="shared" si="3"/>
        <v>0</v>
      </c>
    </row>
    <row r="68" spans="1:14" x14ac:dyDescent="0.25">
      <c r="A68" s="20">
        <v>560402</v>
      </c>
      <c r="B68" s="21" t="s">
        <v>137</v>
      </c>
      <c r="C68" s="21" t="s">
        <v>138</v>
      </c>
      <c r="D68" s="22">
        <v>3561870.19</v>
      </c>
      <c r="E68" s="22">
        <v>-3561870.19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15">
        <f t="shared" ref="K68:K131" si="4">+F68-G68-H68</f>
        <v>0</v>
      </c>
      <c r="L68" s="15">
        <f t="shared" ref="L68:L131" si="5">+H68-I68</f>
        <v>0</v>
      </c>
      <c r="M68" s="15">
        <f t="shared" ref="M68:M131" si="6">+I68-J68</f>
        <v>0</v>
      </c>
      <c r="N68" s="16" t="e">
        <f t="shared" ref="N68:N131" si="7">+I68/F68</f>
        <v>#DIV/0!</v>
      </c>
    </row>
    <row r="69" spans="1:14" x14ac:dyDescent="0.25">
      <c r="A69" s="20">
        <v>570203</v>
      </c>
      <c r="B69" s="21" t="s">
        <v>139</v>
      </c>
      <c r="C69" s="21" t="s">
        <v>140</v>
      </c>
      <c r="D69" s="22">
        <v>2570.4</v>
      </c>
      <c r="E69" s="22">
        <v>0</v>
      </c>
      <c r="F69" s="22">
        <v>2570.4</v>
      </c>
      <c r="G69" s="22">
        <v>0</v>
      </c>
      <c r="H69" s="22">
        <v>2570.4</v>
      </c>
      <c r="I69" s="22">
        <v>197.72</v>
      </c>
      <c r="J69" s="22">
        <v>0</v>
      </c>
      <c r="K69" s="15">
        <f t="shared" si="4"/>
        <v>0</v>
      </c>
      <c r="L69" s="15">
        <f t="shared" si="5"/>
        <v>2372.6800000000003</v>
      </c>
      <c r="M69" s="15">
        <f t="shared" si="6"/>
        <v>197.72</v>
      </c>
      <c r="N69" s="16">
        <f t="shared" si="7"/>
        <v>7.6921879863056333E-2</v>
      </c>
    </row>
    <row r="70" spans="1:14" x14ac:dyDescent="0.25">
      <c r="A70" s="20">
        <v>570206</v>
      </c>
      <c r="B70" s="21" t="s">
        <v>141</v>
      </c>
      <c r="C70" s="21" t="s">
        <v>142</v>
      </c>
      <c r="D70" s="22">
        <v>2500</v>
      </c>
      <c r="E70" s="22">
        <v>0</v>
      </c>
      <c r="F70" s="22">
        <v>2500</v>
      </c>
      <c r="G70" s="22">
        <v>255.3</v>
      </c>
      <c r="H70" s="22">
        <v>178.13</v>
      </c>
      <c r="I70" s="22">
        <v>178.13</v>
      </c>
      <c r="J70" s="22">
        <v>82.95</v>
      </c>
      <c r="K70" s="15">
        <f t="shared" si="4"/>
        <v>2066.5699999999997</v>
      </c>
      <c r="L70" s="15">
        <f t="shared" si="5"/>
        <v>0</v>
      </c>
      <c r="M70" s="15">
        <f t="shared" si="6"/>
        <v>95.179999999999993</v>
      </c>
      <c r="N70" s="16">
        <f t="shared" si="7"/>
        <v>7.1251999999999996E-2</v>
      </c>
    </row>
    <row r="71" spans="1:14" x14ac:dyDescent="0.25">
      <c r="A71" s="20">
        <v>570215</v>
      </c>
      <c r="B71" s="21" t="s">
        <v>143</v>
      </c>
      <c r="C71" s="21" t="s">
        <v>98</v>
      </c>
      <c r="D71" s="22">
        <v>6640927.1799999997</v>
      </c>
      <c r="E71" s="22">
        <v>0</v>
      </c>
      <c r="F71" s="22">
        <v>6640927.1799999997</v>
      </c>
      <c r="G71" s="22">
        <v>16688.77</v>
      </c>
      <c r="H71" s="22">
        <v>0</v>
      </c>
      <c r="I71" s="22">
        <v>0</v>
      </c>
      <c r="J71" s="22">
        <v>0</v>
      </c>
      <c r="K71" s="15">
        <f t="shared" si="4"/>
        <v>6624238.4100000001</v>
      </c>
      <c r="L71" s="15">
        <f t="shared" si="5"/>
        <v>0</v>
      </c>
      <c r="M71" s="15">
        <f t="shared" si="6"/>
        <v>0</v>
      </c>
      <c r="N71" s="16">
        <f t="shared" si="7"/>
        <v>0</v>
      </c>
    </row>
    <row r="72" spans="1:14" x14ac:dyDescent="0.25">
      <c r="A72" s="20">
        <v>580209</v>
      </c>
      <c r="B72" s="21" t="s">
        <v>145</v>
      </c>
      <c r="C72" s="21" t="s">
        <v>64</v>
      </c>
      <c r="D72" s="22">
        <v>297459.12</v>
      </c>
      <c r="E72" s="22">
        <v>0</v>
      </c>
      <c r="F72" s="22">
        <v>297459.12</v>
      </c>
      <c r="G72" s="22">
        <v>0</v>
      </c>
      <c r="H72" s="22">
        <v>48917.24</v>
      </c>
      <c r="I72" s="22">
        <v>48917.24</v>
      </c>
      <c r="J72" s="22">
        <v>48917.24</v>
      </c>
      <c r="K72" s="15">
        <f t="shared" si="4"/>
        <v>248541.88</v>
      </c>
      <c r="L72" s="15">
        <f t="shared" si="5"/>
        <v>0</v>
      </c>
      <c r="M72" s="15">
        <f t="shared" si="6"/>
        <v>0</v>
      </c>
      <c r="N72" s="16">
        <f t="shared" si="7"/>
        <v>0.16445029488421803</v>
      </c>
    </row>
    <row r="73" spans="1:14" x14ac:dyDescent="0.25">
      <c r="A73" s="20">
        <v>580408</v>
      </c>
      <c r="B73" s="21" t="s">
        <v>146</v>
      </c>
      <c r="C73" s="21" t="s">
        <v>147</v>
      </c>
      <c r="D73" s="22">
        <v>315927.56</v>
      </c>
      <c r="E73" s="22">
        <v>0</v>
      </c>
      <c r="F73" s="22">
        <v>315927.56</v>
      </c>
      <c r="G73" s="22">
        <v>0</v>
      </c>
      <c r="H73" s="22">
        <v>315927.56</v>
      </c>
      <c r="I73" s="22">
        <v>51209.3</v>
      </c>
      <c r="J73" s="22">
        <v>51209.3</v>
      </c>
      <c r="K73" s="15">
        <f t="shared" si="4"/>
        <v>0</v>
      </c>
      <c r="L73" s="15">
        <f t="shared" si="5"/>
        <v>264718.26</v>
      </c>
      <c r="M73" s="15">
        <f t="shared" si="6"/>
        <v>0</v>
      </c>
      <c r="N73" s="16">
        <f t="shared" si="7"/>
        <v>0.16209190486578634</v>
      </c>
    </row>
    <row r="74" spans="1:14" x14ac:dyDescent="0.25">
      <c r="A74" s="20">
        <v>610105</v>
      </c>
      <c r="B74" s="21" t="s">
        <v>45</v>
      </c>
      <c r="C74" s="21" t="s">
        <v>55</v>
      </c>
      <c r="D74" s="22">
        <v>1144044</v>
      </c>
      <c r="E74" s="22">
        <v>0</v>
      </c>
      <c r="F74" s="22">
        <v>1144044</v>
      </c>
      <c r="G74" s="22">
        <v>0</v>
      </c>
      <c r="H74" s="22">
        <v>165003.24</v>
      </c>
      <c r="I74" s="22">
        <v>165003.24</v>
      </c>
      <c r="J74" s="22">
        <v>165003.24</v>
      </c>
      <c r="K74" s="15">
        <f t="shared" si="4"/>
        <v>979040.76</v>
      </c>
      <c r="L74" s="15">
        <f t="shared" si="5"/>
        <v>0</v>
      </c>
      <c r="M74" s="15">
        <f t="shared" si="6"/>
        <v>0</v>
      </c>
      <c r="N74" s="16">
        <f t="shared" si="7"/>
        <v>0.14422805416574885</v>
      </c>
    </row>
    <row r="75" spans="1:14" x14ac:dyDescent="0.25">
      <c r="A75" s="20">
        <v>610106</v>
      </c>
      <c r="B75" s="21" t="s">
        <v>47</v>
      </c>
      <c r="C75" s="21" t="s">
        <v>55</v>
      </c>
      <c r="D75" s="22">
        <v>10592683.439999999</v>
      </c>
      <c r="E75" s="22">
        <v>0</v>
      </c>
      <c r="F75" s="22">
        <v>10592683.439999999</v>
      </c>
      <c r="G75" s="22">
        <v>0</v>
      </c>
      <c r="H75" s="22">
        <v>1611805.09</v>
      </c>
      <c r="I75" s="22">
        <v>1611805.09</v>
      </c>
      <c r="J75" s="22">
        <v>1611805.09</v>
      </c>
      <c r="K75" s="15">
        <f t="shared" si="4"/>
        <v>8980878.3499999996</v>
      </c>
      <c r="L75" s="15">
        <f t="shared" si="5"/>
        <v>0</v>
      </c>
      <c r="M75" s="15">
        <f t="shared" si="6"/>
        <v>0</v>
      </c>
      <c r="N75" s="16">
        <f t="shared" si="7"/>
        <v>0.15216211256852213</v>
      </c>
    </row>
    <row r="76" spans="1:14" x14ac:dyDescent="0.25">
      <c r="A76" s="20">
        <v>610203</v>
      </c>
      <c r="B76" s="21" t="s">
        <v>48</v>
      </c>
      <c r="C76" s="21" t="s">
        <v>55</v>
      </c>
      <c r="D76" s="22">
        <v>1256502.96</v>
      </c>
      <c r="E76" s="22">
        <v>0</v>
      </c>
      <c r="F76" s="22">
        <v>1256502.96</v>
      </c>
      <c r="G76" s="22">
        <v>0</v>
      </c>
      <c r="H76" s="22">
        <v>197240.82</v>
      </c>
      <c r="I76" s="22">
        <v>197240.82</v>
      </c>
      <c r="J76" s="22">
        <v>197240.82</v>
      </c>
      <c r="K76" s="15">
        <f t="shared" si="4"/>
        <v>1059262.1399999999</v>
      </c>
      <c r="L76" s="15">
        <f t="shared" si="5"/>
        <v>0</v>
      </c>
      <c r="M76" s="15">
        <f t="shared" si="6"/>
        <v>0</v>
      </c>
      <c r="N76" s="16">
        <f t="shared" si="7"/>
        <v>0.15697600903383468</v>
      </c>
    </row>
    <row r="77" spans="1:14" x14ac:dyDescent="0.25">
      <c r="A77" s="20">
        <v>610204</v>
      </c>
      <c r="B77" s="21" t="s">
        <v>49</v>
      </c>
      <c r="C77" s="21" t="s">
        <v>55</v>
      </c>
      <c r="D77" s="22">
        <v>671650</v>
      </c>
      <c r="E77" s="22">
        <v>0</v>
      </c>
      <c r="F77" s="22">
        <v>671650</v>
      </c>
      <c r="G77" s="22">
        <v>0</v>
      </c>
      <c r="H77" s="22">
        <v>108516.14</v>
      </c>
      <c r="I77" s="22">
        <v>108516.14</v>
      </c>
      <c r="J77" s="22">
        <v>108516.14</v>
      </c>
      <c r="K77" s="15">
        <f t="shared" si="4"/>
        <v>563133.86</v>
      </c>
      <c r="L77" s="15">
        <f t="shared" si="5"/>
        <v>0</v>
      </c>
      <c r="M77" s="15">
        <f t="shared" si="6"/>
        <v>0</v>
      </c>
      <c r="N77" s="16">
        <f t="shared" si="7"/>
        <v>0.16156650040943943</v>
      </c>
    </row>
    <row r="78" spans="1:14" x14ac:dyDescent="0.25">
      <c r="A78" s="20">
        <v>610304</v>
      </c>
      <c r="B78" s="21" t="s">
        <v>50</v>
      </c>
      <c r="C78" s="21" t="s">
        <v>55</v>
      </c>
      <c r="D78" s="22">
        <v>32556</v>
      </c>
      <c r="E78" s="22">
        <v>0</v>
      </c>
      <c r="F78" s="22">
        <v>32556</v>
      </c>
      <c r="G78" s="22">
        <v>0</v>
      </c>
      <c r="H78" s="22">
        <v>5361.5</v>
      </c>
      <c r="I78" s="22">
        <v>5361.5</v>
      </c>
      <c r="J78" s="22">
        <v>5361.5</v>
      </c>
      <c r="K78" s="15">
        <f t="shared" si="4"/>
        <v>27194.5</v>
      </c>
      <c r="L78" s="15">
        <f t="shared" si="5"/>
        <v>0</v>
      </c>
      <c r="M78" s="15">
        <f t="shared" si="6"/>
        <v>0</v>
      </c>
      <c r="N78" s="16">
        <f t="shared" si="7"/>
        <v>0.1646854650448458</v>
      </c>
    </row>
    <row r="79" spans="1:14" x14ac:dyDescent="0.25">
      <c r="A79" s="20">
        <v>610306</v>
      </c>
      <c r="B79" s="21" t="s">
        <v>51</v>
      </c>
      <c r="C79" s="21" t="s">
        <v>55</v>
      </c>
      <c r="D79" s="22">
        <v>1457280</v>
      </c>
      <c r="E79" s="22">
        <v>0</v>
      </c>
      <c r="F79" s="22">
        <v>1457280</v>
      </c>
      <c r="G79" s="22">
        <v>0</v>
      </c>
      <c r="H79" s="22">
        <v>249068</v>
      </c>
      <c r="I79" s="22">
        <v>249068</v>
      </c>
      <c r="J79" s="22">
        <v>249068</v>
      </c>
      <c r="K79" s="15">
        <f t="shared" si="4"/>
        <v>1208212</v>
      </c>
      <c r="L79" s="15">
        <f t="shared" si="5"/>
        <v>0</v>
      </c>
      <c r="M79" s="15">
        <f t="shared" si="6"/>
        <v>0</v>
      </c>
      <c r="N79" s="16">
        <f t="shared" si="7"/>
        <v>0.17091293368467281</v>
      </c>
    </row>
    <row r="80" spans="1:14" x14ac:dyDescent="0.25">
      <c r="A80" s="20">
        <v>610401</v>
      </c>
      <c r="B80" s="21" t="s">
        <v>52</v>
      </c>
      <c r="C80" s="21" t="s">
        <v>55</v>
      </c>
      <c r="D80" s="22">
        <v>49293.599999999999</v>
      </c>
      <c r="E80" s="22">
        <v>0</v>
      </c>
      <c r="F80" s="22">
        <v>49293.599999999999</v>
      </c>
      <c r="G80" s="22">
        <v>0</v>
      </c>
      <c r="H80" s="22">
        <v>5432.6</v>
      </c>
      <c r="I80" s="22">
        <v>5432.6</v>
      </c>
      <c r="J80" s="22">
        <v>5432.6</v>
      </c>
      <c r="K80" s="15">
        <f t="shared" si="4"/>
        <v>43861</v>
      </c>
      <c r="L80" s="15">
        <f t="shared" si="5"/>
        <v>0</v>
      </c>
      <c r="M80" s="15">
        <f t="shared" si="6"/>
        <v>0</v>
      </c>
      <c r="N80" s="16">
        <f t="shared" si="7"/>
        <v>0.11020903322135125</v>
      </c>
    </row>
    <row r="81" spans="1:14" x14ac:dyDescent="0.25">
      <c r="A81" s="20">
        <v>610408</v>
      </c>
      <c r="B81" s="21" t="s">
        <v>53</v>
      </c>
      <c r="C81" s="21" t="s">
        <v>55</v>
      </c>
      <c r="D81" s="22">
        <v>201965.64</v>
      </c>
      <c r="E81" s="22">
        <v>0</v>
      </c>
      <c r="F81" s="22">
        <v>201965.64</v>
      </c>
      <c r="G81" s="22">
        <v>0</v>
      </c>
      <c r="H81" s="22">
        <v>32076.05</v>
      </c>
      <c r="I81" s="22">
        <v>32076.05</v>
      </c>
      <c r="J81" s="22">
        <v>32076.05</v>
      </c>
      <c r="K81" s="15">
        <f t="shared" si="4"/>
        <v>169889.59000000003</v>
      </c>
      <c r="L81" s="15">
        <f t="shared" si="5"/>
        <v>0</v>
      </c>
      <c r="M81" s="15">
        <f t="shared" si="6"/>
        <v>0</v>
      </c>
      <c r="N81" s="16">
        <f t="shared" si="7"/>
        <v>0.15881934174545728</v>
      </c>
    </row>
    <row r="82" spans="1:14" x14ac:dyDescent="0.25">
      <c r="A82" s="20">
        <v>610502</v>
      </c>
      <c r="B82" s="21" t="s">
        <v>148</v>
      </c>
      <c r="C82" s="21" t="s">
        <v>149</v>
      </c>
      <c r="D82" s="22">
        <v>21600</v>
      </c>
      <c r="E82" s="22">
        <v>0</v>
      </c>
      <c r="F82" s="22">
        <v>21600</v>
      </c>
      <c r="G82" s="22">
        <v>0</v>
      </c>
      <c r="H82" s="22">
        <v>0</v>
      </c>
      <c r="I82" s="22">
        <v>0</v>
      </c>
      <c r="J82" s="22">
        <v>0</v>
      </c>
      <c r="K82" s="15">
        <f t="shared" si="4"/>
        <v>21600</v>
      </c>
      <c r="L82" s="15">
        <f t="shared" si="5"/>
        <v>0</v>
      </c>
      <c r="M82" s="15">
        <f t="shared" si="6"/>
        <v>0</v>
      </c>
      <c r="N82" s="16">
        <f t="shared" si="7"/>
        <v>0</v>
      </c>
    </row>
    <row r="83" spans="1:14" x14ac:dyDescent="0.25">
      <c r="A83" s="20">
        <v>610509</v>
      </c>
      <c r="B83" s="21" t="s">
        <v>57</v>
      </c>
      <c r="C83" s="21" t="s">
        <v>55</v>
      </c>
      <c r="D83" s="22">
        <v>3243971.08</v>
      </c>
      <c r="E83" s="22">
        <v>0</v>
      </c>
      <c r="F83" s="22">
        <v>3243971.08</v>
      </c>
      <c r="G83" s="22">
        <v>0</v>
      </c>
      <c r="H83" s="22">
        <v>603419.85</v>
      </c>
      <c r="I83" s="22">
        <v>603419.85</v>
      </c>
      <c r="J83" s="22">
        <v>603419.85</v>
      </c>
      <c r="K83" s="15">
        <f t="shared" si="4"/>
        <v>2640551.23</v>
      </c>
      <c r="L83" s="15">
        <f t="shared" si="5"/>
        <v>0</v>
      </c>
      <c r="M83" s="15">
        <f t="shared" si="6"/>
        <v>0</v>
      </c>
      <c r="N83" s="16">
        <f t="shared" si="7"/>
        <v>0.18601270945978962</v>
      </c>
    </row>
    <row r="84" spans="1:14" x14ac:dyDescent="0.25">
      <c r="A84" s="20">
        <v>610512</v>
      </c>
      <c r="B84" s="21" t="s">
        <v>58</v>
      </c>
      <c r="C84" s="21" t="s">
        <v>55</v>
      </c>
      <c r="D84" s="22">
        <v>0</v>
      </c>
      <c r="E84" s="22">
        <v>1600</v>
      </c>
      <c r="F84" s="22">
        <v>1600</v>
      </c>
      <c r="G84" s="22">
        <v>0</v>
      </c>
      <c r="H84" s="22">
        <v>555.5</v>
      </c>
      <c r="I84" s="22">
        <v>555.5</v>
      </c>
      <c r="J84" s="22">
        <v>555.5</v>
      </c>
      <c r="K84" s="15">
        <f t="shared" si="4"/>
        <v>1044.5</v>
      </c>
      <c r="L84" s="15">
        <f t="shared" si="5"/>
        <v>0</v>
      </c>
      <c r="M84" s="15">
        <f t="shared" si="6"/>
        <v>0</v>
      </c>
      <c r="N84" s="16">
        <f t="shared" si="7"/>
        <v>0.34718749999999998</v>
      </c>
    </row>
    <row r="85" spans="1:14" x14ac:dyDescent="0.25">
      <c r="A85" s="20">
        <v>610513</v>
      </c>
      <c r="B85" s="21" t="s">
        <v>59</v>
      </c>
      <c r="C85" s="21" t="s">
        <v>55</v>
      </c>
      <c r="D85" s="22">
        <v>62500</v>
      </c>
      <c r="E85" s="22">
        <v>0</v>
      </c>
      <c r="F85" s="22">
        <v>62500</v>
      </c>
      <c r="G85" s="22">
        <v>0</v>
      </c>
      <c r="H85" s="22">
        <v>6014.83</v>
      </c>
      <c r="I85" s="22">
        <v>6014.83</v>
      </c>
      <c r="J85" s="22">
        <v>6014.83</v>
      </c>
      <c r="K85" s="15">
        <f t="shared" si="4"/>
        <v>56485.17</v>
      </c>
      <c r="L85" s="15">
        <f t="shared" si="5"/>
        <v>0</v>
      </c>
      <c r="M85" s="15">
        <f t="shared" si="6"/>
        <v>0</v>
      </c>
      <c r="N85" s="16">
        <f t="shared" si="7"/>
        <v>9.6237279999999994E-2</v>
      </c>
    </row>
    <row r="86" spans="1:14" x14ac:dyDescent="0.25">
      <c r="A86" s="20">
        <v>610601</v>
      </c>
      <c r="B86" s="21" t="s">
        <v>60</v>
      </c>
      <c r="C86" s="21" t="s">
        <v>55</v>
      </c>
      <c r="D86" s="22">
        <v>1821402.67</v>
      </c>
      <c r="E86" s="22">
        <v>0</v>
      </c>
      <c r="F86" s="22">
        <v>1821402.67</v>
      </c>
      <c r="G86" s="22">
        <v>0</v>
      </c>
      <c r="H86" s="22">
        <v>287591.96999999997</v>
      </c>
      <c r="I86" s="22">
        <v>287591.96999999997</v>
      </c>
      <c r="J86" s="22">
        <v>287591.96999999997</v>
      </c>
      <c r="K86" s="15">
        <f t="shared" si="4"/>
        <v>1533810.7</v>
      </c>
      <c r="L86" s="15">
        <f t="shared" si="5"/>
        <v>0</v>
      </c>
      <c r="M86" s="15">
        <f t="shared" si="6"/>
        <v>0</v>
      </c>
      <c r="N86" s="16">
        <f t="shared" si="7"/>
        <v>0.15789587592951096</v>
      </c>
    </row>
    <row r="87" spans="1:14" x14ac:dyDescent="0.25">
      <c r="A87" s="20">
        <v>610602</v>
      </c>
      <c r="B87" s="21" t="s">
        <v>61</v>
      </c>
      <c r="C87" s="21" t="s">
        <v>55</v>
      </c>
      <c r="D87" s="22">
        <v>1256430.44</v>
      </c>
      <c r="E87" s="22">
        <v>0</v>
      </c>
      <c r="F87" s="22">
        <v>1256430.44</v>
      </c>
      <c r="G87" s="22">
        <v>0</v>
      </c>
      <c r="H87" s="22">
        <v>190260.43</v>
      </c>
      <c r="I87" s="22">
        <v>190260.43</v>
      </c>
      <c r="J87" s="22">
        <v>190260.43</v>
      </c>
      <c r="K87" s="15">
        <f t="shared" si="4"/>
        <v>1066170.01</v>
      </c>
      <c r="L87" s="15">
        <f t="shared" si="5"/>
        <v>0</v>
      </c>
      <c r="M87" s="15">
        <f t="shared" si="6"/>
        <v>0</v>
      </c>
      <c r="N87" s="16">
        <f t="shared" si="7"/>
        <v>0.15142933818126852</v>
      </c>
    </row>
    <row r="88" spans="1:14" x14ac:dyDescent="0.25">
      <c r="A88" s="20">
        <v>610704</v>
      </c>
      <c r="B88" s="21" t="s">
        <v>150</v>
      </c>
      <c r="C88" s="21" t="s">
        <v>55</v>
      </c>
      <c r="D88" s="22">
        <v>300000</v>
      </c>
      <c r="E88" s="22">
        <v>0</v>
      </c>
      <c r="F88" s="22">
        <v>300000</v>
      </c>
      <c r="G88" s="22">
        <v>0</v>
      </c>
      <c r="H88" s="22">
        <v>0</v>
      </c>
      <c r="I88" s="22">
        <v>0</v>
      </c>
      <c r="J88" s="22">
        <v>0</v>
      </c>
      <c r="K88" s="15">
        <f t="shared" si="4"/>
        <v>300000</v>
      </c>
      <c r="L88" s="15">
        <f t="shared" si="5"/>
        <v>0</v>
      </c>
      <c r="M88" s="15">
        <f t="shared" si="6"/>
        <v>0</v>
      </c>
      <c r="N88" s="16">
        <f t="shared" si="7"/>
        <v>0</v>
      </c>
    </row>
    <row r="89" spans="1:14" x14ac:dyDescent="0.25">
      <c r="A89" s="20">
        <v>610706</v>
      </c>
      <c r="B89" s="21" t="s">
        <v>151</v>
      </c>
      <c r="C89" s="21" t="s">
        <v>64</v>
      </c>
      <c r="D89" s="22">
        <v>1500000</v>
      </c>
      <c r="E89" s="22">
        <v>0</v>
      </c>
      <c r="F89" s="22">
        <v>1500000</v>
      </c>
      <c r="G89" s="22">
        <v>0</v>
      </c>
      <c r="H89" s="22">
        <v>0</v>
      </c>
      <c r="I89" s="22">
        <v>0</v>
      </c>
      <c r="J89" s="22">
        <v>0</v>
      </c>
      <c r="K89" s="15">
        <f t="shared" si="4"/>
        <v>1500000</v>
      </c>
      <c r="L89" s="15">
        <f t="shared" si="5"/>
        <v>0</v>
      </c>
      <c r="M89" s="15">
        <f t="shared" si="6"/>
        <v>0</v>
      </c>
      <c r="N89" s="16">
        <f t="shared" si="7"/>
        <v>0</v>
      </c>
    </row>
    <row r="90" spans="1:14" x14ac:dyDescent="0.25">
      <c r="A90" s="20">
        <v>610707</v>
      </c>
      <c r="B90" s="21" t="s">
        <v>152</v>
      </c>
      <c r="C90" s="21" t="s">
        <v>55</v>
      </c>
      <c r="D90" s="22">
        <v>90000</v>
      </c>
      <c r="E90" s="22">
        <v>0</v>
      </c>
      <c r="F90" s="22">
        <v>90000</v>
      </c>
      <c r="G90" s="22">
        <v>0</v>
      </c>
      <c r="H90" s="22">
        <v>0</v>
      </c>
      <c r="I90" s="22">
        <v>0</v>
      </c>
      <c r="J90" s="22">
        <v>0</v>
      </c>
      <c r="K90" s="15">
        <f t="shared" si="4"/>
        <v>90000</v>
      </c>
      <c r="L90" s="15">
        <f t="shared" si="5"/>
        <v>0</v>
      </c>
      <c r="M90" s="15">
        <f t="shared" si="6"/>
        <v>0</v>
      </c>
      <c r="N90" s="16">
        <f t="shared" si="7"/>
        <v>0</v>
      </c>
    </row>
    <row r="91" spans="1:14" x14ac:dyDescent="0.25">
      <c r="A91" s="20">
        <v>630101</v>
      </c>
      <c r="B91" s="21" t="s">
        <v>65</v>
      </c>
      <c r="C91" s="21" t="s">
        <v>66</v>
      </c>
      <c r="D91" s="22">
        <v>30000</v>
      </c>
      <c r="E91" s="22">
        <v>0</v>
      </c>
      <c r="F91" s="22">
        <v>30000</v>
      </c>
      <c r="G91" s="22">
        <v>0</v>
      </c>
      <c r="H91" s="22">
        <v>30000</v>
      </c>
      <c r="I91" s="22">
        <v>11261.02</v>
      </c>
      <c r="J91" s="22">
        <v>11261.02</v>
      </c>
      <c r="K91" s="15">
        <f t="shared" si="4"/>
        <v>0</v>
      </c>
      <c r="L91" s="15">
        <f t="shared" si="5"/>
        <v>18738.98</v>
      </c>
      <c r="M91" s="15">
        <f t="shared" si="6"/>
        <v>0</v>
      </c>
      <c r="N91" s="16">
        <f t="shared" si="7"/>
        <v>0.37536733333333333</v>
      </c>
    </row>
    <row r="92" spans="1:14" x14ac:dyDescent="0.25">
      <c r="A92" s="20">
        <v>630104</v>
      </c>
      <c r="B92" s="21" t="s">
        <v>67</v>
      </c>
      <c r="C92" s="21" t="s">
        <v>66</v>
      </c>
      <c r="D92" s="22">
        <v>50925</v>
      </c>
      <c r="E92" s="22">
        <v>0</v>
      </c>
      <c r="F92" s="22">
        <v>50925</v>
      </c>
      <c r="G92" s="22">
        <v>0</v>
      </c>
      <c r="H92" s="22">
        <v>50925</v>
      </c>
      <c r="I92" s="22">
        <v>6071.3</v>
      </c>
      <c r="J92" s="22">
        <v>2702.73</v>
      </c>
      <c r="K92" s="15">
        <f t="shared" si="4"/>
        <v>0</v>
      </c>
      <c r="L92" s="15">
        <f t="shared" si="5"/>
        <v>44853.7</v>
      </c>
      <c r="M92" s="15">
        <f t="shared" si="6"/>
        <v>3368.57</v>
      </c>
      <c r="N92" s="16">
        <f t="shared" si="7"/>
        <v>0.11922042218949436</v>
      </c>
    </row>
    <row r="93" spans="1:14" x14ac:dyDescent="0.25">
      <c r="A93" s="20">
        <v>630105</v>
      </c>
      <c r="B93" s="21" t="s">
        <v>68</v>
      </c>
      <c r="C93" s="21" t="s">
        <v>236</v>
      </c>
      <c r="D93" s="22">
        <v>63000</v>
      </c>
      <c r="E93" s="22">
        <v>-8500</v>
      </c>
      <c r="F93" s="22">
        <v>54500</v>
      </c>
      <c r="G93" s="22">
        <v>0</v>
      </c>
      <c r="H93" s="22">
        <v>0</v>
      </c>
      <c r="I93" s="22">
        <v>0</v>
      </c>
      <c r="J93" s="22">
        <v>0</v>
      </c>
      <c r="K93" s="15">
        <f t="shared" si="4"/>
        <v>54500</v>
      </c>
      <c r="L93" s="15">
        <f t="shared" si="5"/>
        <v>0</v>
      </c>
      <c r="M93" s="15">
        <f t="shared" si="6"/>
        <v>0</v>
      </c>
      <c r="N93" s="16">
        <f t="shared" si="7"/>
        <v>0</v>
      </c>
    </row>
    <row r="94" spans="1:14" x14ac:dyDescent="0.25">
      <c r="A94" s="20">
        <v>630105</v>
      </c>
      <c r="B94" s="21" t="s">
        <v>68</v>
      </c>
      <c r="C94" s="21" t="s">
        <v>153</v>
      </c>
      <c r="D94" s="22">
        <v>30664.080000000002</v>
      </c>
      <c r="E94" s="22">
        <v>-6000</v>
      </c>
      <c r="F94" s="22">
        <v>24664.080000000002</v>
      </c>
      <c r="G94" s="22">
        <v>13779.37</v>
      </c>
      <c r="H94" s="22">
        <v>6972.72</v>
      </c>
      <c r="I94" s="22">
        <v>3581.9</v>
      </c>
      <c r="J94" s="22">
        <v>3206.15</v>
      </c>
      <c r="K94" s="15">
        <f t="shared" si="4"/>
        <v>3911.9900000000007</v>
      </c>
      <c r="L94" s="15">
        <f t="shared" si="5"/>
        <v>3390.82</v>
      </c>
      <c r="M94" s="15">
        <f t="shared" si="6"/>
        <v>375.75</v>
      </c>
      <c r="N94" s="16">
        <f t="shared" si="7"/>
        <v>0.14522739141293736</v>
      </c>
    </row>
    <row r="95" spans="1:14" x14ac:dyDescent="0.25">
      <c r="A95" s="20">
        <v>630105</v>
      </c>
      <c r="B95" s="21" t="s">
        <v>68</v>
      </c>
      <c r="C95" s="21" t="s">
        <v>66</v>
      </c>
      <c r="D95" s="22">
        <v>1200</v>
      </c>
      <c r="E95" s="22">
        <v>0</v>
      </c>
      <c r="F95" s="22">
        <v>1200</v>
      </c>
      <c r="G95" s="22">
        <v>0</v>
      </c>
      <c r="H95" s="22">
        <v>1200</v>
      </c>
      <c r="I95" s="22">
        <v>90.19</v>
      </c>
      <c r="J95" s="22">
        <v>90.19</v>
      </c>
      <c r="K95" s="15">
        <f t="shared" si="4"/>
        <v>0</v>
      </c>
      <c r="L95" s="15">
        <f t="shared" si="5"/>
        <v>1109.81</v>
      </c>
      <c r="M95" s="15">
        <f t="shared" si="6"/>
        <v>0</v>
      </c>
      <c r="N95" s="16">
        <f t="shared" si="7"/>
        <v>7.5158333333333327E-2</v>
      </c>
    </row>
    <row r="96" spans="1:14" x14ac:dyDescent="0.25">
      <c r="A96" s="20">
        <v>630105</v>
      </c>
      <c r="B96" s="21" t="s">
        <v>68</v>
      </c>
      <c r="C96" s="21" t="s">
        <v>154</v>
      </c>
      <c r="D96" s="22">
        <v>63209.2</v>
      </c>
      <c r="E96" s="22">
        <v>0</v>
      </c>
      <c r="F96" s="22">
        <v>63209.2</v>
      </c>
      <c r="G96" s="22">
        <v>57961.13</v>
      </c>
      <c r="H96" s="22">
        <v>0</v>
      </c>
      <c r="I96" s="22">
        <v>0</v>
      </c>
      <c r="J96" s="22">
        <v>0</v>
      </c>
      <c r="K96" s="15">
        <f t="shared" si="4"/>
        <v>5248.07</v>
      </c>
      <c r="L96" s="15">
        <f t="shared" si="5"/>
        <v>0</v>
      </c>
      <c r="M96" s="15">
        <f t="shared" si="6"/>
        <v>0</v>
      </c>
      <c r="N96" s="16">
        <f t="shared" si="7"/>
        <v>0</v>
      </c>
    </row>
    <row r="97" spans="1:14" x14ac:dyDescent="0.25">
      <c r="A97" s="20">
        <v>630201</v>
      </c>
      <c r="B97" s="21" t="s">
        <v>71</v>
      </c>
      <c r="C97" s="21" t="s">
        <v>155</v>
      </c>
      <c r="D97" s="22">
        <v>1814849.54</v>
      </c>
      <c r="E97" s="22">
        <v>0</v>
      </c>
      <c r="F97" s="22">
        <v>1814849.54</v>
      </c>
      <c r="G97" s="22">
        <v>0</v>
      </c>
      <c r="H97" s="22">
        <v>1477299.42</v>
      </c>
      <c r="I97" s="22">
        <v>297516.32</v>
      </c>
      <c r="J97" s="22">
        <v>148758.16</v>
      </c>
      <c r="K97" s="15">
        <f t="shared" si="4"/>
        <v>337550.12000000011</v>
      </c>
      <c r="L97" s="15">
        <f t="shared" si="5"/>
        <v>1179783.0999999999</v>
      </c>
      <c r="M97" s="15">
        <f t="shared" si="6"/>
        <v>148758.16</v>
      </c>
      <c r="N97" s="16">
        <f t="shared" si="7"/>
        <v>0.16393442731346203</v>
      </c>
    </row>
    <row r="98" spans="1:14" x14ac:dyDescent="0.25">
      <c r="A98" s="20">
        <v>630202</v>
      </c>
      <c r="B98" s="21" t="s">
        <v>156</v>
      </c>
      <c r="C98" s="21" t="s">
        <v>157</v>
      </c>
      <c r="D98" s="22">
        <v>31190</v>
      </c>
      <c r="E98" s="22">
        <v>0</v>
      </c>
      <c r="F98" s="22">
        <v>31190</v>
      </c>
      <c r="G98" s="22">
        <v>0</v>
      </c>
      <c r="H98" s="22">
        <v>0</v>
      </c>
      <c r="I98" s="22">
        <v>0</v>
      </c>
      <c r="J98" s="22">
        <v>0</v>
      </c>
      <c r="K98" s="15">
        <f t="shared" si="4"/>
        <v>31190</v>
      </c>
      <c r="L98" s="15">
        <f t="shared" si="5"/>
        <v>0</v>
      </c>
      <c r="M98" s="15">
        <f t="shared" si="6"/>
        <v>0</v>
      </c>
      <c r="N98" s="16">
        <f t="shared" si="7"/>
        <v>0</v>
      </c>
    </row>
    <row r="99" spans="1:14" x14ac:dyDescent="0.25">
      <c r="A99" s="20">
        <v>630202</v>
      </c>
      <c r="B99" s="21" t="s">
        <v>156</v>
      </c>
      <c r="C99" s="21" t="s">
        <v>158</v>
      </c>
      <c r="D99" s="22">
        <v>12000</v>
      </c>
      <c r="E99" s="22">
        <v>0</v>
      </c>
      <c r="F99" s="22">
        <v>12000</v>
      </c>
      <c r="G99" s="22">
        <v>0</v>
      </c>
      <c r="H99" s="22">
        <v>0</v>
      </c>
      <c r="I99" s="22">
        <v>0</v>
      </c>
      <c r="J99" s="22">
        <v>0</v>
      </c>
      <c r="K99" s="15">
        <f t="shared" si="4"/>
        <v>12000</v>
      </c>
      <c r="L99" s="15">
        <f t="shared" si="5"/>
        <v>0</v>
      </c>
      <c r="M99" s="15">
        <f t="shared" si="6"/>
        <v>0</v>
      </c>
      <c r="N99" s="16">
        <f t="shared" si="7"/>
        <v>0</v>
      </c>
    </row>
    <row r="100" spans="1:14" x14ac:dyDescent="0.25">
      <c r="A100" s="20">
        <v>630203</v>
      </c>
      <c r="B100" s="21" t="s">
        <v>159</v>
      </c>
      <c r="C100" s="21" t="s">
        <v>160</v>
      </c>
      <c r="D100" s="22">
        <v>4160</v>
      </c>
      <c r="E100" s="22">
        <v>0</v>
      </c>
      <c r="F100" s="22">
        <v>4160</v>
      </c>
      <c r="G100" s="22">
        <v>0</v>
      </c>
      <c r="H100" s="22">
        <v>1239.2</v>
      </c>
      <c r="I100" s="22">
        <v>339.5</v>
      </c>
      <c r="J100" s="22">
        <v>311.95</v>
      </c>
      <c r="K100" s="15">
        <f t="shared" si="4"/>
        <v>2920.8</v>
      </c>
      <c r="L100" s="15">
        <f t="shared" si="5"/>
        <v>899.7</v>
      </c>
      <c r="M100" s="15">
        <f t="shared" si="6"/>
        <v>27.550000000000011</v>
      </c>
      <c r="N100" s="16">
        <f t="shared" si="7"/>
        <v>8.1610576923076925E-2</v>
      </c>
    </row>
    <row r="101" spans="1:14" x14ac:dyDescent="0.25">
      <c r="A101" s="20">
        <v>630203</v>
      </c>
      <c r="B101" s="21" t="s">
        <v>159</v>
      </c>
      <c r="C101" s="21" t="s">
        <v>161</v>
      </c>
      <c r="D101" s="22">
        <v>3570</v>
      </c>
      <c r="E101" s="22">
        <v>0</v>
      </c>
      <c r="F101" s="22">
        <v>3570</v>
      </c>
      <c r="G101" s="22">
        <v>1493</v>
      </c>
      <c r="H101" s="22">
        <v>0</v>
      </c>
      <c r="I101" s="22">
        <v>0</v>
      </c>
      <c r="J101" s="22">
        <v>0</v>
      </c>
      <c r="K101" s="15">
        <f t="shared" si="4"/>
        <v>2077</v>
      </c>
      <c r="L101" s="15">
        <f t="shared" si="5"/>
        <v>0</v>
      </c>
      <c r="M101" s="15">
        <f t="shared" si="6"/>
        <v>0</v>
      </c>
      <c r="N101" s="16">
        <f t="shared" si="7"/>
        <v>0</v>
      </c>
    </row>
    <row r="102" spans="1:14" x14ac:dyDescent="0.25">
      <c r="A102" s="20">
        <v>630208</v>
      </c>
      <c r="B102" s="21" t="s">
        <v>162</v>
      </c>
      <c r="C102" s="21" t="s">
        <v>163</v>
      </c>
      <c r="D102" s="22">
        <v>695000</v>
      </c>
      <c r="E102" s="22">
        <v>0</v>
      </c>
      <c r="F102" s="22">
        <v>695000</v>
      </c>
      <c r="G102" s="22">
        <v>0</v>
      </c>
      <c r="H102" s="22">
        <v>695000</v>
      </c>
      <c r="I102" s="22">
        <v>0</v>
      </c>
      <c r="J102" s="22">
        <v>0</v>
      </c>
      <c r="K102" s="15">
        <f t="shared" si="4"/>
        <v>0</v>
      </c>
      <c r="L102" s="15">
        <f t="shared" si="5"/>
        <v>695000</v>
      </c>
      <c r="M102" s="15">
        <f t="shared" si="6"/>
        <v>0</v>
      </c>
      <c r="N102" s="16">
        <f t="shared" si="7"/>
        <v>0</v>
      </c>
    </row>
    <row r="103" spans="1:14" x14ac:dyDescent="0.25">
      <c r="A103" s="20">
        <v>630209</v>
      </c>
      <c r="B103" s="21" t="s">
        <v>164</v>
      </c>
      <c r="C103" s="21" t="s">
        <v>249</v>
      </c>
      <c r="D103" s="22">
        <v>5991113.7400000002</v>
      </c>
      <c r="E103" s="22">
        <v>0</v>
      </c>
      <c r="F103" s="22">
        <v>5991113.7400000002</v>
      </c>
      <c r="G103" s="22">
        <v>0</v>
      </c>
      <c r="H103" s="22">
        <v>0</v>
      </c>
      <c r="I103" s="22">
        <v>0</v>
      </c>
      <c r="J103" s="22">
        <v>0</v>
      </c>
      <c r="K103" s="15">
        <f t="shared" si="4"/>
        <v>5991113.7400000002</v>
      </c>
      <c r="L103" s="15">
        <f t="shared" si="5"/>
        <v>0</v>
      </c>
      <c r="M103" s="15">
        <f t="shared" si="6"/>
        <v>0</v>
      </c>
      <c r="N103" s="16">
        <f t="shared" si="7"/>
        <v>0</v>
      </c>
    </row>
    <row r="104" spans="1:14" x14ac:dyDescent="0.25">
      <c r="A104" s="20">
        <v>630209</v>
      </c>
      <c r="B104" s="21" t="s">
        <v>164</v>
      </c>
      <c r="C104" s="21" t="s">
        <v>165</v>
      </c>
      <c r="D104" s="22">
        <v>4685434.66</v>
      </c>
      <c r="E104" s="22">
        <v>0</v>
      </c>
      <c r="F104" s="22">
        <v>4685434.66</v>
      </c>
      <c r="G104" s="22">
        <v>0</v>
      </c>
      <c r="H104" s="22">
        <v>4685434.66</v>
      </c>
      <c r="I104" s="22">
        <v>1934255.04</v>
      </c>
      <c r="J104" s="22">
        <v>1934255.04</v>
      </c>
      <c r="K104" s="15">
        <f t="shared" si="4"/>
        <v>0</v>
      </c>
      <c r="L104" s="15">
        <f t="shared" si="5"/>
        <v>2751179.62</v>
      </c>
      <c r="M104" s="15">
        <f t="shared" si="6"/>
        <v>0</v>
      </c>
      <c r="N104" s="16">
        <f t="shared" si="7"/>
        <v>0.41282296742134056</v>
      </c>
    </row>
    <row r="105" spans="1:14" x14ac:dyDescent="0.25">
      <c r="A105" s="20">
        <v>630209</v>
      </c>
      <c r="B105" s="21" t="s">
        <v>164</v>
      </c>
      <c r="C105" s="21" t="s">
        <v>166</v>
      </c>
      <c r="D105" s="22">
        <v>600</v>
      </c>
      <c r="E105" s="22">
        <v>0</v>
      </c>
      <c r="F105" s="22">
        <v>600</v>
      </c>
      <c r="G105" s="22">
        <v>0</v>
      </c>
      <c r="H105" s="22">
        <v>0</v>
      </c>
      <c r="I105" s="22">
        <v>0</v>
      </c>
      <c r="J105" s="22">
        <v>0</v>
      </c>
      <c r="K105" s="15">
        <f t="shared" si="4"/>
        <v>600</v>
      </c>
      <c r="L105" s="15">
        <f t="shared" si="5"/>
        <v>0</v>
      </c>
      <c r="M105" s="15">
        <f t="shared" si="6"/>
        <v>0</v>
      </c>
      <c r="N105" s="16">
        <f t="shared" si="7"/>
        <v>0</v>
      </c>
    </row>
    <row r="106" spans="1:14" x14ac:dyDescent="0.25">
      <c r="A106" s="20">
        <v>630209</v>
      </c>
      <c r="B106" s="21" t="s">
        <v>164</v>
      </c>
      <c r="C106" s="21" t="s">
        <v>144</v>
      </c>
      <c r="D106" s="22">
        <v>1718426.16</v>
      </c>
      <c r="E106" s="22">
        <v>0</v>
      </c>
      <c r="F106" s="22">
        <v>1718426.16</v>
      </c>
      <c r="G106" s="22">
        <v>282011.52000000002</v>
      </c>
      <c r="H106" s="22">
        <v>816028.15</v>
      </c>
      <c r="I106" s="22">
        <v>47828.85</v>
      </c>
      <c r="J106" s="22">
        <v>0</v>
      </c>
      <c r="K106" s="15">
        <f t="shared" si="4"/>
        <v>620386.48999999987</v>
      </c>
      <c r="L106" s="15">
        <f t="shared" si="5"/>
        <v>768199.3</v>
      </c>
      <c r="M106" s="15">
        <f t="shared" si="6"/>
        <v>47828.85</v>
      </c>
      <c r="N106" s="16">
        <f t="shared" si="7"/>
        <v>2.7832938716435742E-2</v>
      </c>
    </row>
    <row r="107" spans="1:14" x14ac:dyDescent="0.25">
      <c r="A107" s="20">
        <v>630209</v>
      </c>
      <c r="B107" s="21" t="s">
        <v>164</v>
      </c>
      <c r="C107" s="21" t="s">
        <v>266</v>
      </c>
      <c r="D107" s="22">
        <v>2000</v>
      </c>
      <c r="E107" s="22">
        <v>390</v>
      </c>
      <c r="F107" s="22">
        <v>2390</v>
      </c>
      <c r="G107" s="22">
        <v>2388.75</v>
      </c>
      <c r="H107" s="22">
        <v>0</v>
      </c>
      <c r="I107" s="22">
        <v>0</v>
      </c>
      <c r="J107" s="22">
        <v>0</v>
      </c>
      <c r="K107" s="15">
        <f t="shared" si="4"/>
        <v>1.25</v>
      </c>
      <c r="L107" s="15">
        <f t="shared" si="5"/>
        <v>0</v>
      </c>
      <c r="M107" s="15">
        <f t="shared" si="6"/>
        <v>0</v>
      </c>
      <c r="N107" s="16">
        <f t="shared" si="7"/>
        <v>0</v>
      </c>
    </row>
    <row r="108" spans="1:14" x14ac:dyDescent="0.25">
      <c r="A108" s="20">
        <v>630209</v>
      </c>
      <c r="B108" s="21" t="s">
        <v>164</v>
      </c>
      <c r="C108" s="21" t="s">
        <v>167</v>
      </c>
      <c r="D108" s="22">
        <v>135000</v>
      </c>
      <c r="E108" s="22">
        <v>-13390</v>
      </c>
      <c r="F108" s="22">
        <v>121610</v>
      </c>
      <c r="G108" s="22">
        <v>0</v>
      </c>
      <c r="H108" s="22">
        <v>52668.800000000003</v>
      </c>
      <c r="I108" s="22">
        <v>31915.69</v>
      </c>
      <c r="J108" s="22">
        <v>16718</v>
      </c>
      <c r="K108" s="15">
        <f t="shared" si="4"/>
        <v>68941.2</v>
      </c>
      <c r="L108" s="15">
        <f t="shared" si="5"/>
        <v>20753.110000000004</v>
      </c>
      <c r="M108" s="15">
        <f t="shared" si="6"/>
        <v>15197.689999999999</v>
      </c>
      <c r="N108" s="16">
        <f t="shared" si="7"/>
        <v>0.2624429734396842</v>
      </c>
    </row>
    <row r="109" spans="1:14" x14ac:dyDescent="0.25">
      <c r="A109" s="20">
        <v>630210</v>
      </c>
      <c r="B109" s="21" t="s">
        <v>78</v>
      </c>
      <c r="C109" s="21" t="s">
        <v>55</v>
      </c>
      <c r="D109" s="22">
        <v>33480</v>
      </c>
      <c r="E109" s="22">
        <v>0</v>
      </c>
      <c r="F109" s="22">
        <v>33480</v>
      </c>
      <c r="G109" s="22">
        <v>0</v>
      </c>
      <c r="H109" s="22">
        <v>2822.98</v>
      </c>
      <c r="I109" s="22">
        <v>2822.98</v>
      </c>
      <c r="J109" s="22">
        <v>2822.98</v>
      </c>
      <c r="K109" s="15">
        <f t="shared" si="4"/>
        <v>30657.02</v>
      </c>
      <c r="L109" s="15">
        <f t="shared" si="5"/>
        <v>0</v>
      </c>
      <c r="M109" s="15">
        <f t="shared" si="6"/>
        <v>0</v>
      </c>
      <c r="N109" s="16">
        <f t="shared" si="7"/>
        <v>8.4318399044205503E-2</v>
      </c>
    </row>
    <row r="110" spans="1:14" x14ac:dyDescent="0.25">
      <c r="A110" s="20">
        <v>630226</v>
      </c>
      <c r="B110" s="21" t="s">
        <v>168</v>
      </c>
      <c r="C110" s="21" t="s">
        <v>169</v>
      </c>
      <c r="D110" s="22">
        <v>80000</v>
      </c>
      <c r="E110" s="22">
        <v>20000</v>
      </c>
      <c r="F110" s="22">
        <v>100000</v>
      </c>
      <c r="G110" s="22">
        <v>83150.87</v>
      </c>
      <c r="H110" s="22">
        <v>0</v>
      </c>
      <c r="I110" s="22">
        <v>0</v>
      </c>
      <c r="J110" s="22">
        <v>0</v>
      </c>
      <c r="K110" s="15">
        <f t="shared" si="4"/>
        <v>16849.130000000005</v>
      </c>
      <c r="L110" s="15">
        <f t="shared" si="5"/>
        <v>0</v>
      </c>
      <c r="M110" s="15">
        <f t="shared" si="6"/>
        <v>0</v>
      </c>
      <c r="N110" s="16">
        <f t="shared" si="7"/>
        <v>0</v>
      </c>
    </row>
    <row r="111" spans="1:14" x14ac:dyDescent="0.25">
      <c r="A111" s="20">
        <v>630242</v>
      </c>
      <c r="B111" s="21" t="s">
        <v>170</v>
      </c>
      <c r="C111" s="21" t="s">
        <v>171</v>
      </c>
      <c r="D111" s="22">
        <v>6300</v>
      </c>
      <c r="E111" s="22">
        <v>0</v>
      </c>
      <c r="F111" s="22">
        <v>6300</v>
      </c>
      <c r="G111" s="22">
        <v>0</v>
      </c>
      <c r="H111" s="22">
        <v>0</v>
      </c>
      <c r="I111" s="22">
        <v>0</v>
      </c>
      <c r="J111" s="22">
        <v>0</v>
      </c>
      <c r="K111" s="15">
        <f t="shared" si="4"/>
        <v>6300</v>
      </c>
      <c r="L111" s="15">
        <f t="shared" si="5"/>
        <v>0</v>
      </c>
      <c r="M111" s="15">
        <f t="shared" si="6"/>
        <v>0</v>
      </c>
      <c r="N111" s="16">
        <f t="shared" si="7"/>
        <v>0</v>
      </c>
    </row>
    <row r="112" spans="1:14" x14ac:dyDescent="0.25">
      <c r="A112" s="20">
        <v>630255</v>
      </c>
      <c r="B112" s="21" t="s">
        <v>82</v>
      </c>
      <c r="C112" s="21" t="s">
        <v>172</v>
      </c>
      <c r="D112" s="22">
        <v>1920000</v>
      </c>
      <c r="E112" s="22">
        <v>0</v>
      </c>
      <c r="F112" s="22">
        <v>1920000</v>
      </c>
      <c r="G112" s="22">
        <v>0</v>
      </c>
      <c r="H112" s="22">
        <v>1779355.98</v>
      </c>
      <c r="I112" s="22">
        <v>125226.9</v>
      </c>
      <c r="J112" s="22">
        <v>125226.9</v>
      </c>
      <c r="K112" s="15">
        <f t="shared" si="4"/>
        <v>140644.02000000002</v>
      </c>
      <c r="L112" s="15">
        <f t="shared" si="5"/>
        <v>1654129.08</v>
      </c>
      <c r="M112" s="15">
        <f t="shared" si="6"/>
        <v>0</v>
      </c>
      <c r="N112" s="16">
        <f t="shared" si="7"/>
        <v>6.5222343749999995E-2</v>
      </c>
    </row>
    <row r="113" spans="1:14" x14ac:dyDescent="0.25">
      <c r="A113" s="20">
        <v>630303</v>
      </c>
      <c r="B113" s="21" t="s">
        <v>85</v>
      </c>
      <c r="C113" s="21" t="s">
        <v>173</v>
      </c>
      <c r="D113" s="22">
        <v>22694.880000000001</v>
      </c>
      <c r="E113" s="22">
        <v>0</v>
      </c>
      <c r="F113" s="22">
        <v>22694.880000000001</v>
      </c>
      <c r="G113" s="22">
        <v>0</v>
      </c>
      <c r="H113" s="22">
        <v>3536</v>
      </c>
      <c r="I113" s="22">
        <v>3536</v>
      </c>
      <c r="J113" s="22">
        <v>3536</v>
      </c>
      <c r="K113" s="15">
        <f t="shared" si="4"/>
        <v>19158.88</v>
      </c>
      <c r="L113" s="15">
        <f t="shared" si="5"/>
        <v>0</v>
      </c>
      <c r="M113" s="15">
        <f t="shared" si="6"/>
        <v>0</v>
      </c>
      <c r="N113" s="16">
        <f t="shared" si="7"/>
        <v>0.15580606727156079</v>
      </c>
    </row>
    <row r="114" spans="1:14" x14ac:dyDescent="0.25">
      <c r="A114" s="20">
        <v>630402</v>
      </c>
      <c r="B114" s="21" t="s">
        <v>174</v>
      </c>
      <c r="C114" s="21" t="s">
        <v>88</v>
      </c>
      <c r="D114" s="22">
        <v>0</v>
      </c>
      <c r="E114" s="22">
        <v>6300</v>
      </c>
      <c r="F114" s="22">
        <v>6300</v>
      </c>
      <c r="G114" s="22">
        <v>3641.55</v>
      </c>
      <c r="H114" s="22">
        <v>0</v>
      </c>
      <c r="I114" s="22">
        <v>0</v>
      </c>
      <c r="J114" s="22">
        <v>0</v>
      </c>
      <c r="K114" s="15">
        <f t="shared" si="4"/>
        <v>2658.45</v>
      </c>
      <c r="L114" s="15">
        <f t="shared" si="5"/>
        <v>0</v>
      </c>
      <c r="M114" s="15">
        <f t="shared" si="6"/>
        <v>0</v>
      </c>
      <c r="N114" s="16">
        <f t="shared" si="7"/>
        <v>0</v>
      </c>
    </row>
    <row r="115" spans="1:14" x14ac:dyDescent="0.25">
      <c r="A115" s="20">
        <v>630402</v>
      </c>
      <c r="B115" s="21" t="s">
        <v>174</v>
      </c>
      <c r="C115" s="21" t="s">
        <v>175</v>
      </c>
      <c r="D115" s="22">
        <v>223432.35</v>
      </c>
      <c r="E115" s="22">
        <v>-10500</v>
      </c>
      <c r="F115" s="22">
        <v>212932.35</v>
      </c>
      <c r="G115" s="22">
        <v>0</v>
      </c>
      <c r="H115" s="22">
        <v>0</v>
      </c>
      <c r="I115" s="22">
        <v>0</v>
      </c>
      <c r="J115" s="22">
        <v>0</v>
      </c>
      <c r="K115" s="15">
        <f t="shared" si="4"/>
        <v>212932.35</v>
      </c>
      <c r="L115" s="15">
        <f t="shared" si="5"/>
        <v>0</v>
      </c>
      <c r="M115" s="15">
        <f t="shared" si="6"/>
        <v>0</v>
      </c>
      <c r="N115" s="16">
        <f t="shared" si="7"/>
        <v>0</v>
      </c>
    </row>
    <row r="116" spans="1:14" x14ac:dyDescent="0.25">
      <c r="A116" s="20">
        <v>630404</v>
      </c>
      <c r="B116" s="21" t="s">
        <v>176</v>
      </c>
      <c r="C116" s="21" t="s">
        <v>177</v>
      </c>
      <c r="D116" s="22">
        <v>53645.02</v>
      </c>
      <c r="E116" s="22">
        <v>0</v>
      </c>
      <c r="F116" s="22">
        <v>53645.02</v>
      </c>
      <c r="G116" s="22">
        <v>0</v>
      </c>
      <c r="H116" s="22">
        <v>0</v>
      </c>
      <c r="I116" s="22">
        <v>0</v>
      </c>
      <c r="J116" s="22">
        <v>0</v>
      </c>
      <c r="K116" s="15">
        <f t="shared" si="4"/>
        <v>53645.02</v>
      </c>
      <c r="L116" s="15">
        <f t="shared" si="5"/>
        <v>0</v>
      </c>
      <c r="M116" s="15">
        <f t="shared" si="6"/>
        <v>0</v>
      </c>
      <c r="N116" s="16">
        <f t="shared" si="7"/>
        <v>0</v>
      </c>
    </row>
    <row r="117" spans="1:14" x14ac:dyDescent="0.25">
      <c r="A117" s="20">
        <v>630404</v>
      </c>
      <c r="B117" s="21" t="s">
        <v>176</v>
      </c>
      <c r="C117" s="21" t="s">
        <v>178</v>
      </c>
      <c r="D117" s="22">
        <v>6300</v>
      </c>
      <c r="E117" s="22">
        <v>0</v>
      </c>
      <c r="F117" s="22">
        <v>6300</v>
      </c>
      <c r="G117" s="22">
        <v>0</v>
      </c>
      <c r="H117" s="22">
        <v>0</v>
      </c>
      <c r="I117" s="22">
        <v>0</v>
      </c>
      <c r="J117" s="22">
        <v>0</v>
      </c>
      <c r="K117" s="15">
        <f t="shared" si="4"/>
        <v>6300</v>
      </c>
      <c r="L117" s="15">
        <f t="shared" si="5"/>
        <v>0</v>
      </c>
      <c r="M117" s="15">
        <f t="shared" si="6"/>
        <v>0</v>
      </c>
      <c r="N117" s="16">
        <f t="shared" si="7"/>
        <v>0</v>
      </c>
    </row>
    <row r="118" spans="1:14" x14ac:dyDescent="0.25">
      <c r="A118" s="20">
        <v>630404</v>
      </c>
      <c r="B118" s="21" t="s">
        <v>176</v>
      </c>
      <c r="C118" s="21" t="s">
        <v>179</v>
      </c>
      <c r="D118" s="22">
        <v>20000</v>
      </c>
      <c r="E118" s="22">
        <v>0</v>
      </c>
      <c r="F118" s="22">
        <v>20000</v>
      </c>
      <c r="G118" s="22">
        <v>0</v>
      </c>
      <c r="H118" s="22">
        <v>0</v>
      </c>
      <c r="I118" s="22">
        <v>0</v>
      </c>
      <c r="J118" s="22">
        <v>0</v>
      </c>
      <c r="K118" s="15">
        <f t="shared" si="4"/>
        <v>20000</v>
      </c>
      <c r="L118" s="15">
        <f t="shared" si="5"/>
        <v>0</v>
      </c>
      <c r="M118" s="15">
        <f t="shared" si="6"/>
        <v>0</v>
      </c>
      <c r="N118" s="16">
        <f t="shared" si="7"/>
        <v>0</v>
      </c>
    </row>
    <row r="119" spans="1:14" x14ac:dyDescent="0.25">
      <c r="A119" s="20">
        <v>630404</v>
      </c>
      <c r="B119" s="21" t="s">
        <v>176</v>
      </c>
      <c r="C119" s="21" t="s">
        <v>180</v>
      </c>
      <c r="D119" s="22">
        <v>606</v>
      </c>
      <c r="E119" s="22">
        <v>0</v>
      </c>
      <c r="F119" s="22">
        <v>606</v>
      </c>
      <c r="G119" s="22">
        <v>0</v>
      </c>
      <c r="H119" s="22">
        <v>0</v>
      </c>
      <c r="I119" s="22">
        <v>0</v>
      </c>
      <c r="J119" s="22">
        <v>0</v>
      </c>
      <c r="K119" s="15">
        <f t="shared" si="4"/>
        <v>606</v>
      </c>
      <c r="L119" s="15">
        <f t="shared" si="5"/>
        <v>0</v>
      </c>
      <c r="M119" s="15">
        <f t="shared" si="6"/>
        <v>0</v>
      </c>
      <c r="N119" s="16">
        <f t="shared" si="7"/>
        <v>0</v>
      </c>
    </row>
    <row r="120" spans="1:14" x14ac:dyDescent="0.25">
      <c r="A120" s="20">
        <v>630405</v>
      </c>
      <c r="B120" s="21" t="s">
        <v>181</v>
      </c>
      <c r="C120" s="21" t="s">
        <v>177</v>
      </c>
      <c r="D120" s="22">
        <v>1042625</v>
      </c>
      <c r="E120" s="22">
        <v>0</v>
      </c>
      <c r="F120" s="22">
        <v>1042625</v>
      </c>
      <c r="G120" s="22">
        <v>256619.93</v>
      </c>
      <c r="H120" s="22">
        <v>10285.65</v>
      </c>
      <c r="I120" s="22">
        <v>10285.65</v>
      </c>
      <c r="J120" s="22">
        <v>2274.34</v>
      </c>
      <c r="K120" s="15">
        <f t="shared" si="4"/>
        <v>775719.42</v>
      </c>
      <c r="L120" s="15">
        <f t="shared" si="5"/>
        <v>0</v>
      </c>
      <c r="M120" s="15">
        <f t="shared" si="6"/>
        <v>8011.3099999999995</v>
      </c>
      <c r="N120" s="16">
        <f t="shared" si="7"/>
        <v>9.8651480637813212E-3</v>
      </c>
    </row>
    <row r="121" spans="1:14" x14ac:dyDescent="0.25">
      <c r="A121" s="20">
        <v>630405</v>
      </c>
      <c r="B121" s="21" t="s">
        <v>181</v>
      </c>
      <c r="C121" s="21" t="s">
        <v>182</v>
      </c>
      <c r="D121" s="22">
        <v>320000</v>
      </c>
      <c r="E121" s="22">
        <v>0</v>
      </c>
      <c r="F121" s="22">
        <v>320000</v>
      </c>
      <c r="G121" s="22">
        <v>13465</v>
      </c>
      <c r="H121" s="22">
        <v>0</v>
      </c>
      <c r="I121" s="22">
        <v>0</v>
      </c>
      <c r="J121" s="22">
        <v>0</v>
      </c>
      <c r="K121" s="15">
        <f t="shared" si="4"/>
        <v>306535</v>
      </c>
      <c r="L121" s="15">
        <f t="shared" si="5"/>
        <v>0</v>
      </c>
      <c r="M121" s="15">
        <f t="shared" si="6"/>
        <v>0</v>
      </c>
      <c r="N121" s="16">
        <f t="shared" si="7"/>
        <v>0</v>
      </c>
    </row>
    <row r="122" spans="1:14" x14ac:dyDescent="0.25">
      <c r="A122" s="20">
        <v>630405</v>
      </c>
      <c r="B122" s="21" t="s">
        <v>181</v>
      </c>
      <c r="C122" s="21" t="s">
        <v>254</v>
      </c>
      <c r="D122" s="22">
        <v>10000</v>
      </c>
      <c r="E122" s="22">
        <v>0</v>
      </c>
      <c r="F122" s="22">
        <v>10000</v>
      </c>
      <c r="G122" s="22">
        <v>0</v>
      </c>
      <c r="H122" s="22">
        <v>0</v>
      </c>
      <c r="I122" s="22">
        <v>0</v>
      </c>
      <c r="J122" s="22">
        <v>0</v>
      </c>
      <c r="K122" s="15">
        <f t="shared" si="4"/>
        <v>10000</v>
      </c>
      <c r="L122" s="15">
        <f t="shared" si="5"/>
        <v>0</v>
      </c>
      <c r="M122" s="15">
        <f t="shared" si="6"/>
        <v>0</v>
      </c>
      <c r="N122" s="16">
        <f t="shared" si="7"/>
        <v>0</v>
      </c>
    </row>
    <row r="123" spans="1:14" x14ac:dyDescent="0.25">
      <c r="A123" s="20">
        <v>630417</v>
      </c>
      <c r="B123" s="21" t="s">
        <v>183</v>
      </c>
      <c r="C123" s="21" t="s">
        <v>184</v>
      </c>
      <c r="D123" s="22">
        <v>235340.92</v>
      </c>
      <c r="E123" s="22">
        <v>7000</v>
      </c>
      <c r="F123" s="22">
        <v>242340.92</v>
      </c>
      <c r="G123" s="22">
        <v>242084.4</v>
      </c>
      <c r="H123" s="22">
        <v>0</v>
      </c>
      <c r="I123" s="22">
        <v>0</v>
      </c>
      <c r="J123" s="22">
        <v>0</v>
      </c>
      <c r="K123" s="15">
        <f t="shared" si="4"/>
        <v>256.52000000001863</v>
      </c>
      <c r="L123" s="15">
        <f t="shared" si="5"/>
        <v>0</v>
      </c>
      <c r="M123" s="15">
        <f t="shared" si="6"/>
        <v>0</v>
      </c>
      <c r="N123" s="16">
        <f t="shared" si="7"/>
        <v>0</v>
      </c>
    </row>
    <row r="124" spans="1:14" x14ac:dyDescent="0.25">
      <c r="A124" s="20">
        <v>630502</v>
      </c>
      <c r="B124" s="21" t="s">
        <v>185</v>
      </c>
      <c r="C124" s="21" t="s">
        <v>255</v>
      </c>
      <c r="D124" s="22">
        <v>0</v>
      </c>
      <c r="E124" s="22">
        <v>4200</v>
      </c>
      <c r="F124" s="22">
        <v>4200</v>
      </c>
      <c r="G124" s="22">
        <v>3575</v>
      </c>
      <c r="H124" s="22">
        <v>0</v>
      </c>
      <c r="I124" s="22">
        <v>0</v>
      </c>
      <c r="J124" s="22">
        <v>0</v>
      </c>
      <c r="K124" s="15">
        <f t="shared" si="4"/>
        <v>625</v>
      </c>
      <c r="L124" s="15">
        <f t="shared" si="5"/>
        <v>0</v>
      </c>
      <c r="M124" s="15">
        <f t="shared" si="6"/>
        <v>0</v>
      </c>
      <c r="N124" s="16">
        <f t="shared" si="7"/>
        <v>0</v>
      </c>
    </row>
    <row r="125" spans="1:14" x14ac:dyDescent="0.25">
      <c r="A125" s="20">
        <v>630504</v>
      </c>
      <c r="B125" s="21" t="s">
        <v>186</v>
      </c>
      <c r="C125" s="21" t="s">
        <v>187</v>
      </c>
      <c r="D125" s="22">
        <v>4600</v>
      </c>
      <c r="E125" s="22">
        <v>0</v>
      </c>
      <c r="F125" s="22">
        <v>4600</v>
      </c>
      <c r="G125" s="22">
        <v>0</v>
      </c>
      <c r="H125" s="22">
        <v>0</v>
      </c>
      <c r="I125" s="22">
        <v>0</v>
      </c>
      <c r="J125" s="22">
        <v>0</v>
      </c>
      <c r="K125" s="15">
        <f t="shared" si="4"/>
        <v>4600</v>
      </c>
      <c r="L125" s="15">
        <f t="shared" si="5"/>
        <v>0</v>
      </c>
      <c r="M125" s="15">
        <f t="shared" si="6"/>
        <v>0</v>
      </c>
      <c r="N125" s="16">
        <f t="shared" si="7"/>
        <v>0</v>
      </c>
    </row>
    <row r="126" spans="1:14" x14ac:dyDescent="0.25">
      <c r="A126" s="20">
        <v>630601</v>
      </c>
      <c r="B126" s="21" t="s">
        <v>93</v>
      </c>
      <c r="C126" s="21" t="s">
        <v>188</v>
      </c>
      <c r="D126" s="22">
        <v>28000</v>
      </c>
      <c r="E126" s="22">
        <v>0</v>
      </c>
      <c r="F126" s="22">
        <v>28000</v>
      </c>
      <c r="G126" s="22">
        <v>0</v>
      </c>
      <c r="H126" s="22">
        <v>0</v>
      </c>
      <c r="I126" s="22">
        <v>0</v>
      </c>
      <c r="J126" s="22">
        <v>0</v>
      </c>
      <c r="K126" s="15">
        <f t="shared" si="4"/>
        <v>28000</v>
      </c>
      <c r="L126" s="15">
        <f t="shared" si="5"/>
        <v>0</v>
      </c>
      <c r="M126" s="15">
        <f t="shared" si="6"/>
        <v>0</v>
      </c>
      <c r="N126" s="16">
        <f t="shared" si="7"/>
        <v>0</v>
      </c>
    </row>
    <row r="127" spans="1:14" x14ac:dyDescent="0.25">
      <c r="A127" s="20">
        <v>630601</v>
      </c>
      <c r="B127" s="21" t="s">
        <v>93</v>
      </c>
      <c r="C127" s="21" t="s">
        <v>256</v>
      </c>
      <c r="D127" s="22">
        <v>345928.74</v>
      </c>
      <c r="E127" s="22">
        <v>0</v>
      </c>
      <c r="F127" s="22">
        <v>345928.74</v>
      </c>
      <c r="G127" s="22">
        <v>0</v>
      </c>
      <c r="H127" s="22">
        <v>0</v>
      </c>
      <c r="I127" s="22">
        <v>0</v>
      </c>
      <c r="J127" s="22">
        <v>0</v>
      </c>
      <c r="K127" s="15">
        <f t="shared" si="4"/>
        <v>345928.74</v>
      </c>
      <c r="L127" s="15">
        <f t="shared" si="5"/>
        <v>0</v>
      </c>
      <c r="M127" s="15">
        <f t="shared" si="6"/>
        <v>0</v>
      </c>
      <c r="N127" s="16">
        <f t="shared" si="7"/>
        <v>0</v>
      </c>
    </row>
    <row r="128" spans="1:14" x14ac:dyDescent="0.25">
      <c r="A128" s="20">
        <v>630601</v>
      </c>
      <c r="B128" s="21" t="s">
        <v>93</v>
      </c>
      <c r="C128" s="21" t="s">
        <v>257</v>
      </c>
      <c r="D128" s="22">
        <v>40000</v>
      </c>
      <c r="E128" s="22">
        <v>0</v>
      </c>
      <c r="F128" s="22">
        <v>40000</v>
      </c>
      <c r="G128" s="22">
        <v>0</v>
      </c>
      <c r="H128" s="22">
        <v>0</v>
      </c>
      <c r="I128" s="22">
        <v>0</v>
      </c>
      <c r="J128" s="22">
        <v>0</v>
      </c>
      <c r="K128" s="15">
        <f t="shared" si="4"/>
        <v>40000</v>
      </c>
      <c r="L128" s="15">
        <f t="shared" si="5"/>
        <v>0</v>
      </c>
      <c r="M128" s="15">
        <f t="shared" si="6"/>
        <v>0</v>
      </c>
      <c r="N128" s="16">
        <f t="shared" si="7"/>
        <v>0</v>
      </c>
    </row>
    <row r="129" spans="1:14" x14ac:dyDescent="0.25">
      <c r="A129" s="20">
        <v>630601</v>
      </c>
      <c r="B129" s="21" t="s">
        <v>93</v>
      </c>
      <c r="C129" s="21" t="s">
        <v>258</v>
      </c>
      <c r="D129" s="22">
        <v>12000</v>
      </c>
      <c r="E129" s="22">
        <v>0</v>
      </c>
      <c r="F129" s="22">
        <v>12000</v>
      </c>
      <c r="G129" s="22">
        <v>0</v>
      </c>
      <c r="H129" s="22">
        <v>0</v>
      </c>
      <c r="I129" s="22">
        <v>0</v>
      </c>
      <c r="J129" s="22">
        <v>0</v>
      </c>
      <c r="K129" s="15">
        <f t="shared" si="4"/>
        <v>12000</v>
      </c>
      <c r="L129" s="15">
        <f t="shared" si="5"/>
        <v>0</v>
      </c>
      <c r="M129" s="15">
        <f t="shared" si="6"/>
        <v>0</v>
      </c>
      <c r="N129" s="16">
        <f t="shared" si="7"/>
        <v>0</v>
      </c>
    </row>
    <row r="130" spans="1:14" x14ac:dyDescent="0.25">
      <c r="A130" s="20">
        <v>630601</v>
      </c>
      <c r="B130" s="21" t="s">
        <v>93</v>
      </c>
      <c r="C130" s="21" t="s">
        <v>246</v>
      </c>
      <c r="D130" s="22">
        <v>56541</v>
      </c>
      <c r="E130" s="22">
        <v>0</v>
      </c>
      <c r="F130" s="22">
        <v>56541</v>
      </c>
      <c r="G130" s="22">
        <v>0</v>
      </c>
      <c r="H130" s="22">
        <v>0</v>
      </c>
      <c r="I130" s="22">
        <v>0</v>
      </c>
      <c r="J130" s="22">
        <v>0</v>
      </c>
      <c r="K130" s="15">
        <f t="shared" si="4"/>
        <v>56541</v>
      </c>
      <c r="L130" s="15">
        <f t="shared" si="5"/>
        <v>0</v>
      </c>
      <c r="M130" s="15">
        <f t="shared" si="6"/>
        <v>0</v>
      </c>
      <c r="N130" s="16">
        <f t="shared" si="7"/>
        <v>0</v>
      </c>
    </row>
    <row r="131" spans="1:14" x14ac:dyDescent="0.25">
      <c r="A131" s="20">
        <v>630603</v>
      </c>
      <c r="B131" s="21" t="s">
        <v>189</v>
      </c>
      <c r="C131" s="21" t="s">
        <v>101</v>
      </c>
      <c r="D131" s="22">
        <v>47467.73</v>
      </c>
      <c r="E131" s="22">
        <v>0</v>
      </c>
      <c r="F131" s="22">
        <v>47467.73</v>
      </c>
      <c r="G131" s="22">
        <v>0</v>
      </c>
      <c r="H131" s="22">
        <v>0</v>
      </c>
      <c r="I131" s="22">
        <v>0</v>
      </c>
      <c r="J131" s="22">
        <v>0</v>
      </c>
      <c r="K131" s="15">
        <f t="shared" si="4"/>
        <v>47467.73</v>
      </c>
      <c r="L131" s="15">
        <f t="shared" si="5"/>
        <v>0</v>
      </c>
      <c r="M131" s="15">
        <f t="shared" si="6"/>
        <v>0</v>
      </c>
      <c r="N131" s="16">
        <f t="shared" si="7"/>
        <v>0</v>
      </c>
    </row>
    <row r="132" spans="1:14" x14ac:dyDescent="0.25">
      <c r="A132" s="20">
        <v>630606</v>
      </c>
      <c r="B132" s="21" t="s">
        <v>190</v>
      </c>
      <c r="C132" s="21" t="s">
        <v>99</v>
      </c>
      <c r="D132" s="22">
        <v>3500</v>
      </c>
      <c r="E132" s="22">
        <v>0</v>
      </c>
      <c r="F132" s="22">
        <v>3500</v>
      </c>
      <c r="G132" s="22">
        <v>3500</v>
      </c>
      <c r="H132" s="22">
        <v>0</v>
      </c>
      <c r="I132" s="22">
        <v>0</v>
      </c>
      <c r="J132" s="22">
        <v>0</v>
      </c>
      <c r="K132" s="15">
        <f t="shared" ref="K132:K173" si="8">+F132-G132-H132</f>
        <v>0</v>
      </c>
      <c r="L132" s="15">
        <f t="shared" ref="L132:L173" si="9">+H132-I132</f>
        <v>0</v>
      </c>
      <c r="M132" s="15">
        <f t="shared" ref="M132:M173" si="10">+I132-J132</f>
        <v>0</v>
      </c>
      <c r="N132" s="16">
        <f t="shared" ref="N132:N173" si="11">+I132/F132</f>
        <v>0</v>
      </c>
    </row>
    <row r="133" spans="1:14" x14ac:dyDescent="0.25">
      <c r="A133" s="20">
        <v>630607</v>
      </c>
      <c r="B133" s="21" t="s">
        <v>265</v>
      </c>
      <c r="C133" s="21" t="s">
        <v>267</v>
      </c>
      <c r="D133" s="22">
        <v>0</v>
      </c>
      <c r="E133" s="22">
        <v>3561870.19</v>
      </c>
      <c r="F133" s="22">
        <v>3561870.19</v>
      </c>
      <c r="G133" s="22">
        <v>0</v>
      </c>
      <c r="H133" s="22">
        <v>3561870.19</v>
      </c>
      <c r="I133" s="22">
        <v>284756.7</v>
      </c>
      <c r="J133" s="22">
        <v>0</v>
      </c>
      <c r="K133" s="15">
        <f t="shared" si="8"/>
        <v>0</v>
      </c>
      <c r="L133" s="15">
        <f t="shared" si="9"/>
        <v>3277113.4899999998</v>
      </c>
      <c r="M133" s="15">
        <f t="shared" si="10"/>
        <v>284756.7</v>
      </c>
      <c r="N133" s="16">
        <f t="shared" si="11"/>
        <v>7.9945838789818452E-2</v>
      </c>
    </row>
    <row r="134" spans="1:14" x14ac:dyDescent="0.25">
      <c r="A134" s="20">
        <v>630609</v>
      </c>
      <c r="B134" s="21" t="s">
        <v>191</v>
      </c>
      <c r="C134" s="21" t="s">
        <v>192</v>
      </c>
      <c r="D134" s="22">
        <v>13000</v>
      </c>
      <c r="E134" s="22">
        <v>13000</v>
      </c>
      <c r="F134" s="22">
        <v>26000</v>
      </c>
      <c r="G134" s="22">
        <v>21567.599999999999</v>
      </c>
      <c r="H134" s="22">
        <v>0</v>
      </c>
      <c r="I134" s="22">
        <v>0</v>
      </c>
      <c r="J134" s="22">
        <v>0</v>
      </c>
      <c r="K134" s="15">
        <f t="shared" si="8"/>
        <v>4432.4000000000015</v>
      </c>
      <c r="L134" s="15">
        <f t="shared" si="9"/>
        <v>0</v>
      </c>
      <c r="M134" s="15">
        <f t="shared" si="10"/>
        <v>0</v>
      </c>
      <c r="N134" s="16">
        <f t="shared" si="11"/>
        <v>0</v>
      </c>
    </row>
    <row r="135" spans="1:14" x14ac:dyDescent="0.25">
      <c r="A135" s="20">
        <v>630609</v>
      </c>
      <c r="B135" s="21" t="s">
        <v>191</v>
      </c>
      <c r="C135" s="21" t="s">
        <v>193</v>
      </c>
      <c r="D135" s="22">
        <v>3641</v>
      </c>
      <c r="E135" s="22">
        <v>0</v>
      </c>
      <c r="F135" s="22">
        <v>3641</v>
      </c>
      <c r="G135" s="22">
        <v>0</v>
      </c>
      <c r="H135" s="22">
        <v>1830</v>
      </c>
      <c r="I135" s="22">
        <v>0</v>
      </c>
      <c r="J135" s="22">
        <v>0</v>
      </c>
      <c r="K135" s="15">
        <f t="shared" si="8"/>
        <v>1811</v>
      </c>
      <c r="L135" s="15">
        <f t="shared" si="9"/>
        <v>1830</v>
      </c>
      <c r="M135" s="15">
        <f t="shared" si="10"/>
        <v>0</v>
      </c>
      <c r="N135" s="16">
        <f t="shared" si="11"/>
        <v>0</v>
      </c>
    </row>
    <row r="136" spans="1:14" x14ac:dyDescent="0.25">
      <c r="A136" s="20">
        <v>630609</v>
      </c>
      <c r="B136" s="21" t="s">
        <v>191</v>
      </c>
      <c r="C136" s="21" t="s">
        <v>194</v>
      </c>
      <c r="D136" s="22">
        <v>500</v>
      </c>
      <c r="E136" s="22">
        <v>0</v>
      </c>
      <c r="F136" s="22">
        <v>500</v>
      </c>
      <c r="G136" s="22">
        <v>0</v>
      </c>
      <c r="H136" s="22">
        <v>0</v>
      </c>
      <c r="I136" s="22">
        <v>0</v>
      </c>
      <c r="J136" s="22">
        <v>0</v>
      </c>
      <c r="K136" s="15">
        <f t="shared" si="8"/>
        <v>500</v>
      </c>
      <c r="L136" s="15">
        <f t="shared" si="9"/>
        <v>0</v>
      </c>
      <c r="M136" s="15">
        <f t="shared" si="10"/>
        <v>0</v>
      </c>
      <c r="N136" s="16">
        <f t="shared" si="11"/>
        <v>0</v>
      </c>
    </row>
    <row r="137" spans="1:14" x14ac:dyDescent="0.25">
      <c r="A137" s="20">
        <v>630701</v>
      </c>
      <c r="B137" s="21" t="s">
        <v>102</v>
      </c>
      <c r="C137" s="21" t="s">
        <v>195</v>
      </c>
      <c r="D137" s="22">
        <v>3500</v>
      </c>
      <c r="E137" s="22">
        <v>0</v>
      </c>
      <c r="F137" s="22">
        <v>3500</v>
      </c>
      <c r="G137" s="22">
        <v>0</v>
      </c>
      <c r="H137" s="22">
        <v>0</v>
      </c>
      <c r="I137" s="22">
        <v>0</v>
      </c>
      <c r="J137" s="22">
        <v>0</v>
      </c>
      <c r="K137" s="15">
        <f t="shared" si="8"/>
        <v>3500</v>
      </c>
      <c r="L137" s="15">
        <f t="shared" si="9"/>
        <v>0</v>
      </c>
      <c r="M137" s="15">
        <f t="shared" si="10"/>
        <v>0</v>
      </c>
      <c r="N137" s="16">
        <f t="shared" si="11"/>
        <v>0</v>
      </c>
    </row>
    <row r="138" spans="1:14" x14ac:dyDescent="0.25">
      <c r="A138" s="20">
        <v>630802</v>
      </c>
      <c r="B138" s="21" t="s">
        <v>196</v>
      </c>
      <c r="C138" s="21" t="s">
        <v>197</v>
      </c>
      <c r="D138" s="22">
        <v>1161087.74</v>
      </c>
      <c r="E138" s="22">
        <v>-20000</v>
      </c>
      <c r="F138" s="22">
        <v>1141087.74</v>
      </c>
      <c r="G138" s="22">
        <v>0</v>
      </c>
      <c r="H138" s="22">
        <v>29408.43</v>
      </c>
      <c r="I138" s="22">
        <v>29408.43</v>
      </c>
      <c r="J138" s="22">
        <v>29408.43</v>
      </c>
      <c r="K138" s="15">
        <f t="shared" si="8"/>
        <v>1111679.31</v>
      </c>
      <c r="L138" s="15">
        <f t="shared" si="9"/>
        <v>0</v>
      </c>
      <c r="M138" s="15">
        <f t="shared" si="10"/>
        <v>0</v>
      </c>
      <c r="N138" s="16">
        <f t="shared" si="11"/>
        <v>2.5772277598916277E-2</v>
      </c>
    </row>
    <row r="139" spans="1:14" x14ac:dyDescent="0.25">
      <c r="A139" s="20">
        <v>630803</v>
      </c>
      <c r="B139" s="21" t="s">
        <v>117</v>
      </c>
      <c r="C139" s="21" t="s">
        <v>198</v>
      </c>
      <c r="D139" s="22">
        <v>179630.82</v>
      </c>
      <c r="E139" s="22">
        <v>0</v>
      </c>
      <c r="F139" s="22">
        <v>179630.82</v>
      </c>
      <c r="G139" s="22">
        <v>120000</v>
      </c>
      <c r="H139" s="22">
        <v>0</v>
      </c>
      <c r="I139" s="22">
        <v>0</v>
      </c>
      <c r="J139" s="22">
        <v>0</v>
      </c>
      <c r="K139" s="15">
        <f t="shared" si="8"/>
        <v>59630.820000000007</v>
      </c>
      <c r="L139" s="15">
        <f t="shared" si="9"/>
        <v>0</v>
      </c>
      <c r="M139" s="15">
        <f t="shared" si="10"/>
        <v>0</v>
      </c>
      <c r="N139" s="16">
        <f t="shared" si="11"/>
        <v>0</v>
      </c>
    </row>
    <row r="140" spans="1:14" x14ac:dyDescent="0.25">
      <c r="A140" s="20">
        <v>630805</v>
      </c>
      <c r="B140" s="21" t="s">
        <v>120</v>
      </c>
      <c r="C140" s="21" t="s">
        <v>199</v>
      </c>
      <c r="D140" s="22">
        <v>5000</v>
      </c>
      <c r="E140" s="22">
        <v>0</v>
      </c>
      <c r="F140" s="22">
        <v>5000</v>
      </c>
      <c r="G140" s="22">
        <v>0</v>
      </c>
      <c r="H140" s="22">
        <v>0</v>
      </c>
      <c r="I140" s="22">
        <v>0</v>
      </c>
      <c r="J140" s="22">
        <v>0</v>
      </c>
      <c r="K140" s="15">
        <f t="shared" si="8"/>
        <v>5000</v>
      </c>
      <c r="L140" s="15">
        <f t="shared" si="9"/>
        <v>0</v>
      </c>
      <c r="M140" s="15">
        <f t="shared" si="10"/>
        <v>0</v>
      </c>
      <c r="N140" s="16">
        <f t="shared" si="11"/>
        <v>0</v>
      </c>
    </row>
    <row r="141" spans="1:14" x14ac:dyDescent="0.25">
      <c r="A141" s="20">
        <v>630805</v>
      </c>
      <c r="B141" s="21" t="s">
        <v>120</v>
      </c>
      <c r="C141" s="21" t="s">
        <v>200</v>
      </c>
      <c r="D141" s="22">
        <v>157018.47</v>
      </c>
      <c r="E141" s="22">
        <v>0</v>
      </c>
      <c r="F141" s="22">
        <v>157018.47</v>
      </c>
      <c r="G141" s="22">
        <v>0</v>
      </c>
      <c r="H141" s="22">
        <v>2096.56</v>
      </c>
      <c r="I141" s="22">
        <v>2096.56</v>
      </c>
      <c r="J141" s="22">
        <v>0</v>
      </c>
      <c r="K141" s="15">
        <f t="shared" si="8"/>
        <v>154921.91</v>
      </c>
      <c r="L141" s="15">
        <f t="shared" si="9"/>
        <v>0</v>
      </c>
      <c r="M141" s="15">
        <f t="shared" si="10"/>
        <v>2096.56</v>
      </c>
      <c r="N141" s="16">
        <f t="shared" si="11"/>
        <v>1.3352314539811781E-2</v>
      </c>
    </row>
    <row r="142" spans="1:14" x14ac:dyDescent="0.25">
      <c r="A142" s="20">
        <v>630807</v>
      </c>
      <c r="B142" s="21" t="s">
        <v>201</v>
      </c>
      <c r="C142" s="21" t="s">
        <v>202</v>
      </c>
      <c r="D142" s="22">
        <v>6300</v>
      </c>
      <c r="E142" s="22">
        <v>0</v>
      </c>
      <c r="F142" s="22">
        <v>6300</v>
      </c>
      <c r="G142" s="22">
        <v>0</v>
      </c>
      <c r="H142" s="22">
        <v>0</v>
      </c>
      <c r="I142" s="22">
        <v>0</v>
      </c>
      <c r="J142" s="22">
        <v>0</v>
      </c>
      <c r="K142" s="15">
        <f t="shared" si="8"/>
        <v>6300</v>
      </c>
      <c r="L142" s="15">
        <f t="shared" si="9"/>
        <v>0</v>
      </c>
      <c r="M142" s="15">
        <f t="shared" si="10"/>
        <v>0</v>
      </c>
      <c r="N142" s="16">
        <f t="shared" si="11"/>
        <v>0</v>
      </c>
    </row>
    <row r="143" spans="1:14" x14ac:dyDescent="0.25">
      <c r="A143" s="20">
        <v>630809</v>
      </c>
      <c r="B143" s="21" t="s">
        <v>203</v>
      </c>
      <c r="C143" s="21" t="s">
        <v>171</v>
      </c>
      <c r="D143" s="22">
        <v>30000</v>
      </c>
      <c r="E143" s="22">
        <v>0</v>
      </c>
      <c r="F143" s="22">
        <v>30000</v>
      </c>
      <c r="G143" s="22">
        <v>0</v>
      </c>
      <c r="H143" s="22">
        <v>0</v>
      </c>
      <c r="I143" s="22">
        <v>0</v>
      </c>
      <c r="J143" s="22">
        <v>0</v>
      </c>
      <c r="K143" s="15">
        <f t="shared" si="8"/>
        <v>30000</v>
      </c>
      <c r="L143" s="15">
        <f t="shared" si="9"/>
        <v>0</v>
      </c>
      <c r="M143" s="15">
        <f t="shared" si="10"/>
        <v>0</v>
      </c>
      <c r="N143" s="16">
        <f t="shared" si="11"/>
        <v>0</v>
      </c>
    </row>
    <row r="144" spans="1:14" x14ac:dyDescent="0.25">
      <c r="A144" s="20">
        <v>630809</v>
      </c>
      <c r="B144" s="21" t="s">
        <v>203</v>
      </c>
      <c r="C144" s="21" t="s">
        <v>204</v>
      </c>
      <c r="D144" s="22">
        <v>6300</v>
      </c>
      <c r="E144" s="22">
        <v>0</v>
      </c>
      <c r="F144" s="22">
        <v>6300</v>
      </c>
      <c r="G144" s="22">
        <v>0</v>
      </c>
      <c r="H144" s="22">
        <v>0</v>
      </c>
      <c r="I144" s="22">
        <v>0</v>
      </c>
      <c r="J144" s="22">
        <v>0</v>
      </c>
      <c r="K144" s="15">
        <f t="shared" si="8"/>
        <v>6300</v>
      </c>
      <c r="L144" s="15">
        <f t="shared" si="9"/>
        <v>0</v>
      </c>
      <c r="M144" s="15">
        <f t="shared" si="10"/>
        <v>0</v>
      </c>
      <c r="N144" s="16">
        <f t="shared" si="11"/>
        <v>0</v>
      </c>
    </row>
    <row r="145" spans="1:14" x14ac:dyDescent="0.25">
      <c r="A145" s="20">
        <v>630811</v>
      </c>
      <c r="B145" s="21" t="s">
        <v>123</v>
      </c>
      <c r="C145" s="21" t="s">
        <v>205</v>
      </c>
      <c r="D145" s="22">
        <v>29114.35</v>
      </c>
      <c r="E145" s="22">
        <v>0</v>
      </c>
      <c r="F145" s="22">
        <v>29114.35</v>
      </c>
      <c r="G145" s="22">
        <v>4768.08</v>
      </c>
      <c r="H145" s="22">
        <v>124.78</v>
      </c>
      <c r="I145" s="22">
        <v>124.78</v>
      </c>
      <c r="J145" s="22">
        <v>89.29</v>
      </c>
      <c r="K145" s="15">
        <f t="shared" si="8"/>
        <v>24221.489999999998</v>
      </c>
      <c r="L145" s="15">
        <f t="shared" si="9"/>
        <v>0</v>
      </c>
      <c r="M145" s="15">
        <f t="shared" si="10"/>
        <v>35.489999999999995</v>
      </c>
      <c r="N145" s="16">
        <f t="shared" si="11"/>
        <v>4.2858590351493335E-3</v>
      </c>
    </row>
    <row r="146" spans="1:14" x14ac:dyDescent="0.25">
      <c r="A146" s="20">
        <v>630811</v>
      </c>
      <c r="B146" s="21" t="s">
        <v>123</v>
      </c>
      <c r="C146" s="21" t="s">
        <v>88</v>
      </c>
      <c r="D146" s="22">
        <v>42500</v>
      </c>
      <c r="E146" s="22">
        <v>0</v>
      </c>
      <c r="F146" s="22">
        <v>42500</v>
      </c>
      <c r="G146" s="22">
        <v>10876.23</v>
      </c>
      <c r="H146" s="22">
        <v>6133.54</v>
      </c>
      <c r="I146" s="22">
        <v>6064.54</v>
      </c>
      <c r="J146" s="22">
        <v>388.64</v>
      </c>
      <c r="K146" s="15">
        <f t="shared" si="8"/>
        <v>25490.23</v>
      </c>
      <c r="L146" s="15">
        <f t="shared" si="9"/>
        <v>69</v>
      </c>
      <c r="M146" s="15">
        <f t="shared" si="10"/>
        <v>5675.9</v>
      </c>
      <c r="N146" s="16">
        <f t="shared" si="11"/>
        <v>0.1426950588235294</v>
      </c>
    </row>
    <row r="147" spans="1:14" x14ac:dyDescent="0.25">
      <c r="A147" s="20">
        <v>630811</v>
      </c>
      <c r="B147" s="21" t="s">
        <v>123</v>
      </c>
      <c r="C147" s="21" t="s">
        <v>206</v>
      </c>
      <c r="D147" s="22">
        <v>12554.27</v>
      </c>
      <c r="E147" s="22">
        <v>0</v>
      </c>
      <c r="F147" s="22">
        <v>12554.27</v>
      </c>
      <c r="G147" s="22">
        <v>0</v>
      </c>
      <c r="H147" s="22">
        <v>0</v>
      </c>
      <c r="I147" s="22">
        <v>0</v>
      </c>
      <c r="J147" s="22">
        <v>0</v>
      </c>
      <c r="K147" s="15">
        <f t="shared" si="8"/>
        <v>12554.27</v>
      </c>
      <c r="L147" s="15">
        <f t="shared" si="9"/>
        <v>0</v>
      </c>
      <c r="M147" s="15">
        <f t="shared" si="10"/>
        <v>0</v>
      </c>
      <c r="N147" s="16">
        <f t="shared" si="11"/>
        <v>0</v>
      </c>
    </row>
    <row r="148" spans="1:14" x14ac:dyDescent="0.25">
      <c r="A148" s="20">
        <v>630813</v>
      </c>
      <c r="B148" s="21" t="s">
        <v>207</v>
      </c>
      <c r="C148" s="21" t="s">
        <v>160</v>
      </c>
      <c r="D148" s="22">
        <v>1502534.93</v>
      </c>
      <c r="E148" s="22">
        <v>-7000</v>
      </c>
      <c r="F148" s="22">
        <v>1495534.93</v>
      </c>
      <c r="G148" s="22">
        <v>482591.19</v>
      </c>
      <c r="H148" s="22">
        <v>445157.7</v>
      </c>
      <c r="I148" s="22">
        <v>26840.12</v>
      </c>
      <c r="J148" s="22">
        <v>6711.17</v>
      </c>
      <c r="K148" s="15">
        <f t="shared" si="8"/>
        <v>567786.04</v>
      </c>
      <c r="L148" s="15">
        <f t="shared" si="9"/>
        <v>418317.58</v>
      </c>
      <c r="M148" s="15">
        <f t="shared" si="10"/>
        <v>20128.949999999997</v>
      </c>
      <c r="N148" s="16">
        <f t="shared" si="11"/>
        <v>1.7946835919104877E-2</v>
      </c>
    </row>
    <row r="149" spans="1:14" x14ac:dyDescent="0.25">
      <c r="A149" s="20">
        <v>670102</v>
      </c>
      <c r="B149" s="21" t="s">
        <v>208</v>
      </c>
      <c r="C149" s="21" t="s">
        <v>209</v>
      </c>
      <c r="D149" s="22">
        <v>108000</v>
      </c>
      <c r="E149" s="22">
        <v>0</v>
      </c>
      <c r="F149" s="22">
        <v>108000</v>
      </c>
      <c r="G149" s="22">
        <v>19261.689999999999</v>
      </c>
      <c r="H149" s="22">
        <v>51446.31</v>
      </c>
      <c r="I149" s="22">
        <v>51298.57</v>
      </c>
      <c r="J149" s="22">
        <v>48151.42</v>
      </c>
      <c r="K149" s="15">
        <f t="shared" si="8"/>
        <v>37292</v>
      </c>
      <c r="L149" s="15">
        <f t="shared" si="9"/>
        <v>147.73999999999796</v>
      </c>
      <c r="M149" s="15">
        <f t="shared" si="10"/>
        <v>3147.1500000000015</v>
      </c>
      <c r="N149" s="16">
        <f t="shared" si="11"/>
        <v>0.47498675925925926</v>
      </c>
    </row>
    <row r="150" spans="1:14" x14ac:dyDescent="0.25">
      <c r="A150" s="20">
        <v>670102</v>
      </c>
      <c r="B150" s="21" t="s">
        <v>208</v>
      </c>
      <c r="C150" s="21" t="s">
        <v>210</v>
      </c>
      <c r="D150" s="22">
        <v>7920</v>
      </c>
      <c r="E150" s="22">
        <v>0</v>
      </c>
      <c r="F150" s="22">
        <v>7920</v>
      </c>
      <c r="G150" s="22">
        <v>0</v>
      </c>
      <c r="H150" s="22">
        <v>0</v>
      </c>
      <c r="I150" s="22">
        <v>0</v>
      </c>
      <c r="J150" s="22">
        <v>0</v>
      </c>
      <c r="K150" s="15">
        <f t="shared" si="8"/>
        <v>7920</v>
      </c>
      <c r="L150" s="15">
        <f t="shared" si="9"/>
        <v>0</v>
      </c>
      <c r="M150" s="15">
        <f t="shared" si="10"/>
        <v>0</v>
      </c>
      <c r="N150" s="16">
        <f t="shared" si="11"/>
        <v>0</v>
      </c>
    </row>
    <row r="151" spans="1:14" x14ac:dyDescent="0.25">
      <c r="A151" s="20">
        <v>670102</v>
      </c>
      <c r="B151" s="21" t="s">
        <v>208</v>
      </c>
      <c r="C151" s="21" t="s">
        <v>211</v>
      </c>
      <c r="D151" s="22">
        <v>250</v>
      </c>
      <c r="E151" s="22">
        <v>0</v>
      </c>
      <c r="F151" s="22">
        <v>250</v>
      </c>
      <c r="G151" s="22">
        <v>0</v>
      </c>
      <c r="H151" s="22">
        <v>89.28</v>
      </c>
      <c r="I151" s="22">
        <v>89.28</v>
      </c>
      <c r="J151" s="22">
        <v>0</v>
      </c>
      <c r="K151" s="15">
        <f t="shared" si="8"/>
        <v>160.72</v>
      </c>
      <c r="L151" s="15">
        <f t="shared" si="9"/>
        <v>0</v>
      </c>
      <c r="M151" s="15">
        <f t="shared" si="10"/>
        <v>89.28</v>
      </c>
      <c r="N151" s="16">
        <f t="shared" si="11"/>
        <v>0.35711999999999999</v>
      </c>
    </row>
    <row r="152" spans="1:14" x14ac:dyDescent="0.25">
      <c r="A152" s="20">
        <v>670201</v>
      </c>
      <c r="B152" s="21" t="s">
        <v>212</v>
      </c>
      <c r="C152" s="21" t="s">
        <v>213</v>
      </c>
      <c r="D152" s="22">
        <v>2100000</v>
      </c>
      <c r="E152" s="22">
        <v>0</v>
      </c>
      <c r="F152" s="22">
        <v>2100000</v>
      </c>
      <c r="G152" s="22">
        <v>0</v>
      </c>
      <c r="H152" s="22">
        <v>9490.09</v>
      </c>
      <c r="I152" s="22">
        <v>9490.09</v>
      </c>
      <c r="J152" s="22">
        <v>2430.96</v>
      </c>
      <c r="K152" s="15">
        <f t="shared" si="8"/>
        <v>2090509.91</v>
      </c>
      <c r="L152" s="15">
        <f t="shared" si="9"/>
        <v>0</v>
      </c>
      <c r="M152" s="15">
        <f t="shared" si="10"/>
        <v>7059.13</v>
      </c>
      <c r="N152" s="16">
        <f t="shared" si="11"/>
        <v>4.5190904761904759E-3</v>
      </c>
    </row>
    <row r="153" spans="1:14" x14ac:dyDescent="0.25">
      <c r="A153" s="20">
        <v>670201</v>
      </c>
      <c r="B153" s="21" t="s">
        <v>212</v>
      </c>
      <c r="C153" s="21" t="s">
        <v>214</v>
      </c>
      <c r="D153" s="22">
        <v>57312</v>
      </c>
      <c r="E153" s="22">
        <v>0</v>
      </c>
      <c r="F153" s="22">
        <v>57312</v>
      </c>
      <c r="G153" s="22">
        <v>0</v>
      </c>
      <c r="H153" s="22">
        <v>57129.96</v>
      </c>
      <c r="I153" s="22">
        <v>57129.96</v>
      </c>
      <c r="J153" s="22">
        <v>57129.96</v>
      </c>
      <c r="K153" s="15">
        <f t="shared" si="8"/>
        <v>182.04000000000087</v>
      </c>
      <c r="L153" s="15">
        <f t="shared" si="9"/>
        <v>0</v>
      </c>
      <c r="M153" s="15">
        <f t="shared" si="10"/>
        <v>0</v>
      </c>
      <c r="N153" s="16">
        <f t="shared" si="11"/>
        <v>0.99682370184254609</v>
      </c>
    </row>
    <row r="154" spans="1:14" x14ac:dyDescent="0.25">
      <c r="A154" s="20">
        <v>670204</v>
      </c>
      <c r="B154" s="21" t="s">
        <v>247</v>
      </c>
      <c r="C154" s="21" t="s">
        <v>248</v>
      </c>
      <c r="D154" s="22">
        <v>177225</v>
      </c>
      <c r="E154" s="22">
        <v>0</v>
      </c>
      <c r="F154" s="22">
        <v>177225</v>
      </c>
      <c r="G154" s="22">
        <v>0</v>
      </c>
      <c r="H154" s="22">
        <v>0</v>
      </c>
      <c r="I154" s="22">
        <v>0</v>
      </c>
      <c r="J154" s="22">
        <v>0</v>
      </c>
      <c r="K154" s="15">
        <f t="shared" si="8"/>
        <v>177225</v>
      </c>
      <c r="L154" s="15">
        <f t="shared" si="9"/>
        <v>0</v>
      </c>
      <c r="M154" s="15">
        <f t="shared" si="10"/>
        <v>0</v>
      </c>
      <c r="N154" s="16">
        <f t="shared" si="11"/>
        <v>0</v>
      </c>
    </row>
    <row r="155" spans="1:14" x14ac:dyDescent="0.25">
      <c r="A155" s="20">
        <v>750107</v>
      </c>
      <c r="B155" s="21" t="s">
        <v>215</v>
      </c>
      <c r="C155" s="21" t="s">
        <v>259</v>
      </c>
      <c r="D155" s="22">
        <v>900000</v>
      </c>
      <c r="E155" s="22">
        <v>0</v>
      </c>
      <c r="F155" s="22">
        <v>900000</v>
      </c>
      <c r="G155" s="22">
        <v>0</v>
      </c>
      <c r="H155" s="22">
        <v>0</v>
      </c>
      <c r="I155" s="22">
        <v>0</v>
      </c>
      <c r="J155" s="22">
        <v>0</v>
      </c>
      <c r="K155" s="15">
        <f t="shared" si="8"/>
        <v>900000</v>
      </c>
      <c r="L155" s="15">
        <f t="shared" si="9"/>
        <v>0</v>
      </c>
      <c r="M155" s="15">
        <f t="shared" si="10"/>
        <v>0</v>
      </c>
      <c r="N155" s="16">
        <f t="shared" si="11"/>
        <v>0</v>
      </c>
    </row>
    <row r="156" spans="1:14" x14ac:dyDescent="0.25">
      <c r="A156" s="20">
        <v>750107</v>
      </c>
      <c r="B156" s="21" t="s">
        <v>215</v>
      </c>
      <c r="C156" s="21" t="s">
        <v>216</v>
      </c>
      <c r="D156" s="22">
        <v>80000</v>
      </c>
      <c r="E156" s="22">
        <v>0</v>
      </c>
      <c r="F156" s="22">
        <v>80000</v>
      </c>
      <c r="G156" s="22">
        <v>0</v>
      </c>
      <c r="H156" s="22">
        <v>0</v>
      </c>
      <c r="I156" s="22">
        <v>0</v>
      </c>
      <c r="J156" s="22">
        <v>0</v>
      </c>
      <c r="K156" s="15">
        <f t="shared" si="8"/>
        <v>80000</v>
      </c>
      <c r="L156" s="15">
        <f t="shared" si="9"/>
        <v>0</v>
      </c>
      <c r="M156" s="15">
        <f t="shared" si="10"/>
        <v>0</v>
      </c>
      <c r="N156" s="16">
        <f t="shared" si="11"/>
        <v>0</v>
      </c>
    </row>
    <row r="157" spans="1:14" x14ac:dyDescent="0.25">
      <c r="A157" s="20">
        <v>750107</v>
      </c>
      <c r="B157" s="21" t="s">
        <v>215</v>
      </c>
      <c r="C157" s="21" t="s">
        <v>217</v>
      </c>
      <c r="D157" s="22">
        <v>532000</v>
      </c>
      <c r="E157" s="22">
        <v>0</v>
      </c>
      <c r="F157" s="22">
        <v>532000</v>
      </c>
      <c r="G157" s="22">
        <v>0</v>
      </c>
      <c r="H157" s="22">
        <v>0</v>
      </c>
      <c r="I157" s="22">
        <v>0</v>
      </c>
      <c r="J157" s="22">
        <v>0</v>
      </c>
      <c r="K157" s="15">
        <f t="shared" si="8"/>
        <v>532000</v>
      </c>
      <c r="L157" s="15">
        <f t="shared" si="9"/>
        <v>0</v>
      </c>
      <c r="M157" s="15">
        <f t="shared" si="10"/>
        <v>0</v>
      </c>
      <c r="N157" s="16">
        <f t="shared" si="11"/>
        <v>0</v>
      </c>
    </row>
    <row r="158" spans="1:14" x14ac:dyDescent="0.25">
      <c r="A158" s="20">
        <v>750107</v>
      </c>
      <c r="B158" s="21" t="s">
        <v>215</v>
      </c>
      <c r="C158" s="21" t="s">
        <v>260</v>
      </c>
      <c r="D158" s="22">
        <v>300000</v>
      </c>
      <c r="E158" s="22">
        <v>0</v>
      </c>
      <c r="F158" s="22">
        <v>300000</v>
      </c>
      <c r="G158" s="22">
        <v>0</v>
      </c>
      <c r="H158" s="22">
        <v>0</v>
      </c>
      <c r="I158" s="22">
        <v>0</v>
      </c>
      <c r="J158" s="22">
        <v>0</v>
      </c>
      <c r="K158" s="15">
        <f t="shared" si="8"/>
        <v>300000</v>
      </c>
      <c r="L158" s="15">
        <f t="shared" si="9"/>
        <v>0</v>
      </c>
      <c r="M158" s="15">
        <f t="shared" si="10"/>
        <v>0</v>
      </c>
      <c r="N158" s="16">
        <f t="shared" si="11"/>
        <v>0</v>
      </c>
    </row>
    <row r="159" spans="1:14" x14ac:dyDescent="0.25">
      <c r="A159" s="20">
        <v>750107</v>
      </c>
      <c r="B159" s="21" t="s">
        <v>215</v>
      </c>
      <c r="C159" s="21" t="s">
        <v>261</v>
      </c>
      <c r="D159" s="22">
        <v>87000</v>
      </c>
      <c r="E159" s="22">
        <v>0</v>
      </c>
      <c r="F159" s="22">
        <v>87000</v>
      </c>
      <c r="G159" s="22">
        <v>0</v>
      </c>
      <c r="H159" s="22">
        <v>0</v>
      </c>
      <c r="I159" s="22">
        <v>0</v>
      </c>
      <c r="J159" s="22">
        <v>0</v>
      </c>
      <c r="K159" s="15">
        <f t="shared" si="8"/>
        <v>87000</v>
      </c>
      <c r="L159" s="15">
        <f t="shared" si="9"/>
        <v>0</v>
      </c>
      <c r="M159" s="15">
        <f t="shared" si="10"/>
        <v>0</v>
      </c>
      <c r="N159" s="16">
        <f t="shared" si="11"/>
        <v>0</v>
      </c>
    </row>
    <row r="160" spans="1:14" x14ac:dyDescent="0.25">
      <c r="A160" s="20">
        <v>840103</v>
      </c>
      <c r="B160" s="21" t="s">
        <v>218</v>
      </c>
      <c r="C160" s="21" t="s">
        <v>219</v>
      </c>
      <c r="D160" s="22">
        <v>80000</v>
      </c>
      <c r="E160" s="22">
        <v>0</v>
      </c>
      <c r="F160" s="22">
        <v>80000</v>
      </c>
      <c r="G160" s="22">
        <v>0</v>
      </c>
      <c r="H160" s="22">
        <v>0</v>
      </c>
      <c r="I160" s="22">
        <v>0</v>
      </c>
      <c r="J160" s="22">
        <v>0</v>
      </c>
      <c r="K160" s="15">
        <f t="shared" si="8"/>
        <v>80000</v>
      </c>
      <c r="L160" s="15">
        <f t="shared" si="9"/>
        <v>0</v>
      </c>
      <c r="M160" s="15">
        <f t="shared" si="10"/>
        <v>0</v>
      </c>
      <c r="N160" s="16">
        <f t="shared" si="11"/>
        <v>0</v>
      </c>
    </row>
    <row r="161" spans="1:14" x14ac:dyDescent="0.25">
      <c r="A161" s="20">
        <v>840104</v>
      </c>
      <c r="B161" s="21" t="s">
        <v>220</v>
      </c>
      <c r="C161" s="21" t="s">
        <v>221</v>
      </c>
      <c r="D161" s="22">
        <v>9000</v>
      </c>
      <c r="E161" s="22">
        <v>0</v>
      </c>
      <c r="F161" s="22">
        <v>9000</v>
      </c>
      <c r="G161" s="22">
        <v>0</v>
      </c>
      <c r="H161" s="22">
        <v>0</v>
      </c>
      <c r="I161" s="22">
        <v>0</v>
      </c>
      <c r="J161" s="22">
        <v>0</v>
      </c>
      <c r="K161" s="15">
        <f t="shared" si="8"/>
        <v>9000</v>
      </c>
      <c r="L161" s="15">
        <f t="shared" si="9"/>
        <v>0</v>
      </c>
      <c r="M161" s="15">
        <f t="shared" si="10"/>
        <v>0</v>
      </c>
      <c r="N161" s="16">
        <f t="shared" si="11"/>
        <v>0</v>
      </c>
    </row>
    <row r="162" spans="1:14" x14ac:dyDescent="0.25">
      <c r="A162" s="20">
        <v>840104</v>
      </c>
      <c r="B162" s="21" t="s">
        <v>220</v>
      </c>
      <c r="C162" s="21" t="s">
        <v>131</v>
      </c>
      <c r="D162" s="22">
        <v>2100</v>
      </c>
      <c r="E162" s="22">
        <v>0</v>
      </c>
      <c r="F162" s="22">
        <v>2100</v>
      </c>
      <c r="G162" s="22">
        <v>0</v>
      </c>
      <c r="H162" s="22">
        <v>284</v>
      </c>
      <c r="I162" s="22">
        <v>284</v>
      </c>
      <c r="J162" s="22">
        <v>0</v>
      </c>
      <c r="K162" s="15">
        <f t="shared" si="8"/>
        <v>1816</v>
      </c>
      <c r="L162" s="15">
        <f t="shared" si="9"/>
        <v>0</v>
      </c>
      <c r="M162" s="15">
        <f t="shared" si="10"/>
        <v>284</v>
      </c>
      <c r="N162" s="16">
        <f t="shared" si="11"/>
        <v>0.13523809523809524</v>
      </c>
    </row>
    <row r="163" spans="1:14" x14ac:dyDescent="0.25">
      <c r="A163" s="20">
        <v>840104</v>
      </c>
      <c r="B163" s="21" t="s">
        <v>220</v>
      </c>
      <c r="C163" s="21" t="s">
        <v>222</v>
      </c>
      <c r="D163" s="22">
        <v>74763.62</v>
      </c>
      <c r="E163" s="22">
        <v>0</v>
      </c>
      <c r="F163" s="22">
        <v>74763.62</v>
      </c>
      <c r="G163" s="22">
        <v>0</v>
      </c>
      <c r="H163" s="22">
        <v>0</v>
      </c>
      <c r="I163" s="22">
        <v>0</v>
      </c>
      <c r="J163" s="22">
        <v>0</v>
      </c>
      <c r="K163" s="15">
        <f t="shared" si="8"/>
        <v>74763.62</v>
      </c>
      <c r="L163" s="15">
        <f t="shared" si="9"/>
        <v>0</v>
      </c>
      <c r="M163" s="15">
        <f t="shared" si="10"/>
        <v>0</v>
      </c>
      <c r="N163" s="16">
        <f t="shared" si="11"/>
        <v>0</v>
      </c>
    </row>
    <row r="164" spans="1:14" x14ac:dyDescent="0.25">
      <c r="A164" s="20">
        <v>840104</v>
      </c>
      <c r="B164" s="21" t="s">
        <v>220</v>
      </c>
      <c r="C164" s="21" t="s">
        <v>223</v>
      </c>
      <c r="D164" s="22">
        <v>45000</v>
      </c>
      <c r="E164" s="22">
        <v>0</v>
      </c>
      <c r="F164" s="22">
        <v>45000</v>
      </c>
      <c r="G164" s="22">
        <v>0</v>
      </c>
      <c r="H164" s="22">
        <v>0</v>
      </c>
      <c r="I164" s="22">
        <v>0</v>
      </c>
      <c r="J164" s="22">
        <v>0</v>
      </c>
      <c r="K164" s="15">
        <f t="shared" si="8"/>
        <v>45000</v>
      </c>
      <c r="L164" s="15">
        <f t="shared" si="9"/>
        <v>0</v>
      </c>
      <c r="M164" s="15">
        <f t="shared" si="10"/>
        <v>0</v>
      </c>
      <c r="N164" s="16">
        <f t="shared" si="11"/>
        <v>0</v>
      </c>
    </row>
    <row r="165" spans="1:14" x14ac:dyDescent="0.25">
      <c r="A165" s="20">
        <v>840104</v>
      </c>
      <c r="B165" s="21" t="s">
        <v>220</v>
      </c>
      <c r="C165" s="21" t="s">
        <v>179</v>
      </c>
      <c r="D165" s="22">
        <v>200000</v>
      </c>
      <c r="E165" s="22">
        <v>0</v>
      </c>
      <c r="F165" s="22">
        <v>200000</v>
      </c>
      <c r="G165" s="22">
        <v>0</v>
      </c>
      <c r="H165" s="22">
        <v>0</v>
      </c>
      <c r="I165" s="22">
        <v>0</v>
      </c>
      <c r="J165" s="22">
        <v>0</v>
      </c>
      <c r="K165" s="15">
        <f t="shared" si="8"/>
        <v>200000</v>
      </c>
      <c r="L165" s="15">
        <f t="shared" si="9"/>
        <v>0</v>
      </c>
      <c r="M165" s="15">
        <f t="shared" si="10"/>
        <v>0</v>
      </c>
      <c r="N165" s="16">
        <f t="shared" si="11"/>
        <v>0</v>
      </c>
    </row>
    <row r="166" spans="1:14" x14ac:dyDescent="0.25">
      <c r="A166" s="20">
        <v>840104</v>
      </c>
      <c r="B166" s="21" t="s">
        <v>220</v>
      </c>
      <c r="C166" s="21" t="s">
        <v>224</v>
      </c>
      <c r="D166" s="22">
        <v>1700000</v>
      </c>
      <c r="E166" s="22">
        <v>0</v>
      </c>
      <c r="F166" s="22">
        <v>1700000</v>
      </c>
      <c r="G166" s="22">
        <v>0</v>
      </c>
      <c r="H166" s="22">
        <v>0</v>
      </c>
      <c r="I166" s="22">
        <v>0</v>
      </c>
      <c r="J166" s="22">
        <v>0</v>
      </c>
      <c r="K166" s="15">
        <f t="shared" si="8"/>
        <v>1700000</v>
      </c>
      <c r="L166" s="15">
        <f t="shared" si="9"/>
        <v>0</v>
      </c>
      <c r="M166" s="15">
        <f t="shared" si="10"/>
        <v>0</v>
      </c>
      <c r="N166" s="16">
        <f t="shared" si="11"/>
        <v>0</v>
      </c>
    </row>
    <row r="167" spans="1:14" x14ac:dyDescent="0.25">
      <c r="A167" s="20">
        <v>840104</v>
      </c>
      <c r="B167" s="21" t="s">
        <v>220</v>
      </c>
      <c r="C167" s="21" t="s">
        <v>262</v>
      </c>
      <c r="D167" s="22">
        <v>150000</v>
      </c>
      <c r="E167" s="22">
        <v>0</v>
      </c>
      <c r="F167" s="22">
        <v>150000</v>
      </c>
      <c r="G167" s="22">
        <v>0</v>
      </c>
      <c r="H167" s="22">
        <v>0</v>
      </c>
      <c r="I167" s="22">
        <v>0</v>
      </c>
      <c r="J167" s="22">
        <v>0</v>
      </c>
      <c r="K167" s="15">
        <f t="shared" si="8"/>
        <v>150000</v>
      </c>
      <c r="L167" s="15">
        <f t="shared" si="9"/>
        <v>0</v>
      </c>
      <c r="M167" s="15">
        <f t="shared" si="10"/>
        <v>0</v>
      </c>
      <c r="N167" s="16">
        <f t="shared" si="11"/>
        <v>0</v>
      </c>
    </row>
    <row r="168" spans="1:14" x14ac:dyDescent="0.25">
      <c r="A168" s="20">
        <v>840105</v>
      </c>
      <c r="B168" s="21" t="s">
        <v>225</v>
      </c>
      <c r="C168" s="21" t="s">
        <v>226</v>
      </c>
      <c r="D168" s="22">
        <v>1185737.24</v>
      </c>
      <c r="E168" s="22">
        <v>0</v>
      </c>
      <c r="F168" s="22">
        <v>1185737.24</v>
      </c>
      <c r="G168" s="22">
        <v>0</v>
      </c>
      <c r="H168" s="22">
        <v>0</v>
      </c>
      <c r="I168" s="22">
        <v>0</v>
      </c>
      <c r="J168" s="22">
        <v>0</v>
      </c>
      <c r="K168" s="15">
        <f t="shared" si="8"/>
        <v>1185737.24</v>
      </c>
      <c r="L168" s="15">
        <f t="shared" si="9"/>
        <v>0</v>
      </c>
      <c r="M168" s="15">
        <f t="shared" si="10"/>
        <v>0</v>
      </c>
      <c r="N168" s="16">
        <f t="shared" si="11"/>
        <v>0</v>
      </c>
    </row>
    <row r="169" spans="1:14" x14ac:dyDescent="0.25">
      <c r="A169" s="20">
        <v>840105</v>
      </c>
      <c r="B169" s="21" t="s">
        <v>225</v>
      </c>
      <c r="C169" s="21" t="s">
        <v>227</v>
      </c>
      <c r="D169" s="22">
        <v>2300000</v>
      </c>
      <c r="E169" s="22">
        <v>38000</v>
      </c>
      <c r="F169" s="22">
        <v>2338000</v>
      </c>
      <c r="G169" s="22">
        <v>2338000</v>
      </c>
      <c r="H169" s="22">
        <v>0</v>
      </c>
      <c r="I169" s="22">
        <v>0</v>
      </c>
      <c r="J169" s="22">
        <v>0</v>
      </c>
      <c r="K169" s="15">
        <f t="shared" si="8"/>
        <v>0</v>
      </c>
      <c r="L169" s="15">
        <f t="shared" si="9"/>
        <v>0</v>
      </c>
      <c r="M169" s="15">
        <f t="shared" si="10"/>
        <v>0</v>
      </c>
      <c r="N169" s="16">
        <f t="shared" si="11"/>
        <v>0</v>
      </c>
    </row>
    <row r="170" spans="1:14" x14ac:dyDescent="0.25">
      <c r="A170" s="20">
        <v>840105</v>
      </c>
      <c r="B170" s="21" t="s">
        <v>225</v>
      </c>
      <c r="C170" s="21" t="s">
        <v>228</v>
      </c>
      <c r="D170" s="22">
        <v>353000</v>
      </c>
      <c r="E170" s="22">
        <v>0</v>
      </c>
      <c r="F170" s="22">
        <v>353000</v>
      </c>
      <c r="G170" s="22">
        <v>208038</v>
      </c>
      <c r="H170" s="22">
        <v>0</v>
      </c>
      <c r="I170" s="22">
        <v>0</v>
      </c>
      <c r="J170" s="22">
        <v>0</v>
      </c>
      <c r="K170" s="15">
        <f t="shared" si="8"/>
        <v>144962</v>
      </c>
      <c r="L170" s="15">
        <f t="shared" si="9"/>
        <v>0</v>
      </c>
      <c r="M170" s="15">
        <f t="shared" si="10"/>
        <v>0</v>
      </c>
      <c r="N170" s="16">
        <f t="shared" si="11"/>
        <v>0</v>
      </c>
    </row>
    <row r="171" spans="1:14" x14ac:dyDescent="0.25">
      <c r="A171" s="20">
        <v>840105</v>
      </c>
      <c r="B171" s="21" t="s">
        <v>225</v>
      </c>
      <c r="C171" s="21" t="s">
        <v>229</v>
      </c>
      <c r="D171" s="22">
        <v>186662.17</v>
      </c>
      <c r="E171" s="22">
        <v>-38000</v>
      </c>
      <c r="F171" s="22">
        <v>148662.17000000001</v>
      </c>
      <c r="G171" s="22">
        <v>0</v>
      </c>
      <c r="H171" s="22">
        <v>0</v>
      </c>
      <c r="I171" s="22">
        <v>0</v>
      </c>
      <c r="J171" s="22">
        <v>0</v>
      </c>
      <c r="K171" s="15">
        <f t="shared" si="8"/>
        <v>148662.17000000001</v>
      </c>
      <c r="L171" s="15">
        <f t="shared" si="9"/>
        <v>0</v>
      </c>
      <c r="M171" s="15">
        <f t="shared" si="10"/>
        <v>0</v>
      </c>
      <c r="N171" s="16">
        <f t="shared" si="11"/>
        <v>0</v>
      </c>
    </row>
    <row r="172" spans="1:14" x14ac:dyDescent="0.25">
      <c r="A172" s="20">
        <v>840105</v>
      </c>
      <c r="B172" s="21" t="s">
        <v>225</v>
      </c>
      <c r="C172" s="21" t="s">
        <v>230</v>
      </c>
      <c r="D172" s="22">
        <v>950468</v>
      </c>
      <c r="E172" s="22">
        <v>0</v>
      </c>
      <c r="F172" s="22">
        <v>950468</v>
      </c>
      <c r="G172" s="22">
        <v>475234</v>
      </c>
      <c r="H172" s="22">
        <v>0</v>
      </c>
      <c r="I172" s="22">
        <v>0</v>
      </c>
      <c r="J172" s="22">
        <v>0</v>
      </c>
      <c r="K172" s="15">
        <f t="shared" si="8"/>
        <v>475234</v>
      </c>
      <c r="L172" s="15">
        <f t="shared" si="9"/>
        <v>0</v>
      </c>
      <c r="M172" s="15">
        <f t="shared" si="10"/>
        <v>0</v>
      </c>
      <c r="N172" s="16">
        <f>+I172/F172</f>
        <v>0</v>
      </c>
    </row>
    <row r="173" spans="1:14" x14ac:dyDescent="0.25">
      <c r="A173" s="20">
        <v>840105</v>
      </c>
      <c r="B173" s="21" t="s">
        <v>225</v>
      </c>
      <c r="C173" s="21" t="s">
        <v>263</v>
      </c>
      <c r="D173" s="22">
        <v>200000</v>
      </c>
      <c r="E173" s="22">
        <v>0</v>
      </c>
      <c r="F173" s="22">
        <v>200000</v>
      </c>
      <c r="G173" s="22">
        <v>0</v>
      </c>
      <c r="H173" s="22">
        <v>0</v>
      </c>
      <c r="I173" s="22">
        <v>0</v>
      </c>
      <c r="J173" s="22">
        <v>0</v>
      </c>
      <c r="K173" s="15">
        <f t="shared" si="8"/>
        <v>200000</v>
      </c>
      <c r="L173" s="15">
        <f t="shared" si="9"/>
        <v>0</v>
      </c>
      <c r="M173" s="15">
        <f t="shared" si="10"/>
        <v>0</v>
      </c>
      <c r="N173" s="16">
        <f t="shared" si="11"/>
        <v>0</v>
      </c>
    </row>
    <row r="174" spans="1:14" x14ac:dyDescent="0.25">
      <c r="A174" s="20">
        <v>840105</v>
      </c>
      <c r="B174" s="21" t="s">
        <v>225</v>
      </c>
      <c r="C174" s="21" t="s">
        <v>231</v>
      </c>
      <c r="D174" s="22">
        <v>20000</v>
      </c>
      <c r="E174" s="22">
        <v>0</v>
      </c>
      <c r="F174" s="22">
        <v>20000</v>
      </c>
      <c r="G174" s="22">
        <v>0</v>
      </c>
      <c r="H174" s="22">
        <v>0</v>
      </c>
      <c r="I174" s="22">
        <v>0</v>
      </c>
      <c r="J174" s="22">
        <v>0</v>
      </c>
      <c r="K174" s="15">
        <f t="shared" ref="K174:K181" si="12">+F174-G174-H174</f>
        <v>20000</v>
      </c>
      <c r="L174" s="15">
        <f t="shared" ref="L174:L181" si="13">+H174-I174</f>
        <v>0</v>
      </c>
      <c r="M174" s="15">
        <f t="shared" ref="M174:M181" si="14">+I174-J174</f>
        <v>0</v>
      </c>
      <c r="N174" s="16">
        <f t="shared" ref="N174:N181" si="15">+I174/F174</f>
        <v>0</v>
      </c>
    </row>
    <row r="175" spans="1:14" x14ac:dyDescent="0.25">
      <c r="A175" s="20">
        <v>840106</v>
      </c>
      <c r="B175" s="21" t="s">
        <v>232</v>
      </c>
      <c r="C175" s="21" t="s">
        <v>233</v>
      </c>
      <c r="D175" s="22">
        <v>3000</v>
      </c>
      <c r="E175" s="22">
        <v>0</v>
      </c>
      <c r="F175" s="22">
        <v>3000</v>
      </c>
      <c r="G175" s="22">
        <v>0</v>
      </c>
      <c r="H175" s="22">
        <v>2239</v>
      </c>
      <c r="I175" s="22">
        <v>2239</v>
      </c>
      <c r="J175" s="22">
        <v>0</v>
      </c>
      <c r="K175" s="15">
        <f t="shared" si="12"/>
        <v>761</v>
      </c>
      <c r="L175" s="15">
        <f t="shared" si="13"/>
        <v>0</v>
      </c>
      <c r="M175" s="15">
        <f t="shared" si="14"/>
        <v>2239</v>
      </c>
      <c r="N175" s="16">
        <f t="shared" si="15"/>
        <v>0.74633333333333329</v>
      </c>
    </row>
    <row r="176" spans="1:14" x14ac:dyDescent="0.25">
      <c r="A176" s="20">
        <v>840106</v>
      </c>
      <c r="B176" s="21" t="s">
        <v>232</v>
      </c>
      <c r="C176" s="21" t="s">
        <v>234</v>
      </c>
      <c r="D176" s="22">
        <v>20000</v>
      </c>
      <c r="E176" s="22">
        <v>0</v>
      </c>
      <c r="F176" s="22">
        <v>20000</v>
      </c>
      <c r="G176" s="22">
        <v>0</v>
      </c>
      <c r="H176" s="22">
        <v>0</v>
      </c>
      <c r="I176" s="22">
        <v>0</v>
      </c>
      <c r="J176" s="22">
        <v>0</v>
      </c>
      <c r="K176" s="15">
        <f t="shared" si="12"/>
        <v>20000</v>
      </c>
      <c r="L176" s="15">
        <f t="shared" si="13"/>
        <v>0</v>
      </c>
      <c r="M176" s="15">
        <f t="shared" si="14"/>
        <v>0</v>
      </c>
      <c r="N176" s="16">
        <f t="shared" si="15"/>
        <v>0</v>
      </c>
    </row>
    <row r="177" spans="1:14" x14ac:dyDescent="0.25">
      <c r="A177" s="20">
        <v>840107</v>
      </c>
      <c r="B177" s="21" t="s">
        <v>235</v>
      </c>
      <c r="C177" s="21" t="s">
        <v>236</v>
      </c>
      <c r="D177" s="22">
        <v>375661.15</v>
      </c>
      <c r="E177" s="22">
        <v>0</v>
      </c>
      <c r="F177" s="22">
        <v>375661.15</v>
      </c>
      <c r="G177" s="22">
        <v>3487.91</v>
      </c>
      <c r="H177" s="22">
        <v>46339.44</v>
      </c>
      <c r="I177" s="22">
        <v>46339.44</v>
      </c>
      <c r="J177" s="22">
        <v>0</v>
      </c>
      <c r="K177" s="15">
        <f t="shared" si="12"/>
        <v>325833.80000000005</v>
      </c>
      <c r="L177" s="15">
        <f t="shared" si="13"/>
        <v>0</v>
      </c>
      <c r="M177" s="15">
        <f t="shared" si="14"/>
        <v>46339.44</v>
      </c>
      <c r="N177" s="16">
        <f t="shared" si="15"/>
        <v>0.12335435804314607</v>
      </c>
    </row>
    <row r="178" spans="1:14" x14ac:dyDescent="0.25">
      <c r="A178" s="20">
        <v>840111</v>
      </c>
      <c r="B178" s="21" t="s">
        <v>237</v>
      </c>
      <c r="C178" s="21" t="s">
        <v>160</v>
      </c>
      <c r="D178" s="22">
        <v>6000</v>
      </c>
      <c r="E178" s="22">
        <v>0</v>
      </c>
      <c r="F178" s="22">
        <v>6000</v>
      </c>
      <c r="G178" s="22">
        <v>0</v>
      </c>
      <c r="H178" s="22">
        <v>0</v>
      </c>
      <c r="I178" s="22">
        <v>0</v>
      </c>
      <c r="J178" s="22">
        <v>0</v>
      </c>
      <c r="K178" s="15">
        <f t="shared" si="12"/>
        <v>6000</v>
      </c>
      <c r="L178" s="15">
        <f t="shared" si="13"/>
        <v>0</v>
      </c>
      <c r="M178" s="15">
        <f t="shared" si="14"/>
        <v>0</v>
      </c>
      <c r="N178" s="16">
        <f>+I178/F178</f>
        <v>0</v>
      </c>
    </row>
    <row r="179" spans="1:14" x14ac:dyDescent="0.25">
      <c r="A179" s="20">
        <v>960201</v>
      </c>
      <c r="B179" s="21" t="s">
        <v>238</v>
      </c>
      <c r="C179" s="21" t="s">
        <v>239</v>
      </c>
      <c r="D179" s="22">
        <v>362881.04</v>
      </c>
      <c r="E179" s="22">
        <v>0</v>
      </c>
      <c r="F179" s="22">
        <v>362881.04</v>
      </c>
      <c r="G179" s="22">
        <v>0</v>
      </c>
      <c r="H179" s="22">
        <v>362881.04</v>
      </c>
      <c r="I179" s="22">
        <v>5178.04</v>
      </c>
      <c r="J179" s="22">
        <v>5178.04</v>
      </c>
      <c r="K179" s="15">
        <f t="shared" si="12"/>
        <v>0</v>
      </c>
      <c r="L179" s="15">
        <f t="shared" si="13"/>
        <v>357703</v>
      </c>
      <c r="M179" s="15">
        <f t="shared" si="14"/>
        <v>0</v>
      </c>
      <c r="N179" s="16">
        <f t="shared" si="15"/>
        <v>1.4269249228342159E-2</v>
      </c>
    </row>
    <row r="180" spans="1:14" x14ac:dyDescent="0.25">
      <c r="A180" s="20">
        <v>960202</v>
      </c>
      <c r="B180" s="21" t="s">
        <v>240</v>
      </c>
      <c r="C180" s="21" t="s">
        <v>241</v>
      </c>
      <c r="D180" s="22">
        <v>4475995.97</v>
      </c>
      <c r="E180" s="22">
        <v>0</v>
      </c>
      <c r="F180" s="22">
        <v>4475995.97</v>
      </c>
      <c r="G180" s="22">
        <v>0</v>
      </c>
      <c r="H180" s="22">
        <v>4475995.97</v>
      </c>
      <c r="I180" s="22">
        <v>0</v>
      </c>
      <c r="J180" s="22">
        <v>0</v>
      </c>
      <c r="K180" s="15">
        <f t="shared" si="12"/>
        <v>0</v>
      </c>
      <c r="L180" s="15">
        <f t="shared" si="13"/>
        <v>4475995.97</v>
      </c>
      <c r="M180" s="15">
        <f t="shared" si="14"/>
        <v>0</v>
      </c>
      <c r="N180" s="16">
        <f t="shared" si="15"/>
        <v>0</v>
      </c>
    </row>
    <row r="181" spans="1:14" x14ac:dyDescent="0.25">
      <c r="A181" s="20">
        <v>970101</v>
      </c>
      <c r="B181" s="21" t="s">
        <v>242</v>
      </c>
      <c r="C181" s="21" t="s">
        <v>243</v>
      </c>
      <c r="D181" s="22">
        <v>5513865.0899999999</v>
      </c>
      <c r="E181" s="22">
        <v>0</v>
      </c>
      <c r="F181" s="22">
        <v>5513865.0899999999</v>
      </c>
      <c r="G181" s="22">
        <v>0</v>
      </c>
      <c r="H181" s="22">
        <v>5513865.0899999999</v>
      </c>
      <c r="I181" s="22">
        <v>919576.31</v>
      </c>
      <c r="J181" s="22">
        <v>486497.69</v>
      </c>
      <c r="K181" s="15">
        <f t="shared" si="12"/>
        <v>0</v>
      </c>
      <c r="L181" s="15">
        <f t="shared" si="13"/>
        <v>4594288.7799999993</v>
      </c>
      <c r="M181" s="15">
        <f t="shared" si="14"/>
        <v>433078.62000000005</v>
      </c>
      <c r="N181" s="16">
        <f t="shared" si="15"/>
        <v>0.16677526471725845</v>
      </c>
    </row>
    <row r="182" spans="1:14" x14ac:dyDescent="0.25">
      <c r="C182" s="18" t="s">
        <v>244</v>
      </c>
      <c r="D182" s="19">
        <f t="shared" ref="D182:M182" si="16">+SUM(D3:D181)</f>
        <v>89636794.50000003</v>
      </c>
      <c r="E182" s="19">
        <f t="shared" si="16"/>
        <v>0</v>
      </c>
      <c r="F182" s="19">
        <f t="shared" si="16"/>
        <v>89636794.500000015</v>
      </c>
      <c r="G182" s="19">
        <f t="shared" si="16"/>
        <v>4784977.55</v>
      </c>
      <c r="H182" s="19">
        <f t="shared" si="16"/>
        <v>29730746.640000001</v>
      </c>
      <c r="I182" s="19">
        <f t="shared" si="16"/>
        <v>8680618.1800000016</v>
      </c>
      <c r="J182" s="19">
        <f t="shared" si="16"/>
        <v>7634681.6500000013</v>
      </c>
      <c r="K182" s="19">
        <f t="shared" si="16"/>
        <v>55121070.310000025</v>
      </c>
      <c r="L182" s="19">
        <f t="shared" si="16"/>
        <v>21050128.460000001</v>
      </c>
      <c r="M182" s="19">
        <f t="shared" si="16"/>
        <v>1045936.5300000003</v>
      </c>
      <c r="N182" s="24">
        <f>+I182/F182</f>
        <v>9.6842130828317385E-2</v>
      </c>
    </row>
    <row r="183" spans="1:14" x14ac:dyDescent="0.25">
      <c r="I183" s="23"/>
    </row>
  </sheetData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workbookViewId="0">
      <selection activeCell="A10" sqref="A10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3" t="s">
        <v>14</v>
      </c>
      <c r="B1" s="25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3" t="s">
        <v>15</v>
      </c>
      <c r="B2" s="1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3" t="s">
        <v>17</v>
      </c>
      <c r="B3" s="2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3" t="s">
        <v>18</v>
      </c>
      <c r="B4" s="2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3" t="s">
        <v>19</v>
      </c>
      <c r="B5" s="11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3" t="s">
        <v>20</v>
      </c>
      <c r="B6" s="2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showGridLines="0" workbookViewId="0">
      <selection activeCell="B21" sqref="B21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6" t="s">
        <v>23</v>
      </c>
      <c r="B1" s="5" t="s">
        <v>268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6" t="s">
        <v>2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7" t="s">
        <v>25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8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8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8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8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8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8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8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8" t="s">
        <v>7</v>
      </c>
      <c r="B11" s="9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8" t="s">
        <v>8</v>
      </c>
      <c r="B12" s="9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8" t="s">
        <v>9</v>
      </c>
      <c r="B13" s="9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8" t="s">
        <v>10</v>
      </c>
      <c r="B14" s="9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8" t="s">
        <v>11</v>
      </c>
      <c r="B15" s="9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8" t="s">
        <v>12</v>
      </c>
      <c r="B16" s="9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8" t="s">
        <v>13</v>
      </c>
      <c r="B17" s="9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Fernando Torres</cp:lastModifiedBy>
  <dcterms:created xsi:type="dcterms:W3CDTF">2011-04-20T17:22:00Z</dcterms:created>
  <dcterms:modified xsi:type="dcterms:W3CDTF">2024-03-08T20:26:05Z</dcterms:modified>
</cp:coreProperties>
</file>